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walaa\Desktop\Work files\Work assignments\FDK rework project\Spreadsheets to upload\qBiomarker\"/>
    </mc:Choice>
  </mc:AlternateContent>
  <xr:revisionPtr revIDLastSave="0" documentId="8_{439E367A-9F89-42F0-BF04-88FE4417AE23}" xr6:coauthVersionLast="37" xr6:coauthVersionMax="37" xr10:uidLastSave="{00000000-0000-0000-0000-000000000000}"/>
  <bookViews>
    <workbookView xWindow="1356" yWindow="816" windowWidth="14940" windowHeight="9096" tabRatio="723" xr2:uid="{00000000-000D-0000-FFFF-FFFF00000000}"/>
  </bookViews>
  <sheets>
    <sheet name="Instructions" sheetId="16" r:id="rId1"/>
    <sheet name="Raw Data" sheetId="13" r:id="rId2"/>
    <sheet name="QC Report" sheetId="15" r:id="rId3"/>
    <sheet name="Calculations" sheetId="14" r:id="rId4"/>
    <sheet name="Array Content" sheetId="12" state="hidden" r:id="rId5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14" l="1"/>
  <c r="N3" i="15" s="1"/>
  <c r="L9" i="14"/>
  <c r="M3" i="15" s="1"/>
  <c r="K9" i="14"/>
  <c r="L3" i="15" s="1"/>
  <c r="J9" i="14"/>
  <c r="K3" i="15" s="1"/>
  <c r="I9" i="14"/>
  <c r="J3" i="15" s="1"/>
  <c r="H9" i="14"/>
  <c r="I3" i="15" s="1"/>
  <c r="G9" i="14"/>
  <c r="H3" i="15" s="1"/>
  <c r="F9" i="14"/>
  <c r="G3" i="15" s="1"/>
  <c r="E9" i="14"/>
  <c r="F3" i="15" s="1"/>
  <c r="D9" i="14"/>
  <c r="E3" i="15" s="1"/>
  <c r="C9" i="14"/>
  <c r="D3" i="15" s="1"/>
  <c r="B9" i="14"/>
  <c r="C3" i="15" s="1"/>
  <c r="M8" i="14"/>
  <c r="L8" i="14"/>
  <c r="K8" i="14"/>
  <c r="J8" i="14"/>
  <c r="I8" i="14"/>
  <c r="H8" i="14"/>
  <c r="G8" i="14"/>
  <c r="F8" i="14"/>
  <c r="E8" i="14"/>
  <c r="D8" i="14"/>
  <c r="C8" i="14"/>
  <c r="B8" i="14"/>
  <c r="M7" i="14"/>
  <c r="L7" i="14"/>
  <c r="K7" i="14"/>
  <c r="J7" i="14"/>
  <c r="I7" i="14"/>
  <c r="H7" i="14"/>
  <c r="G7" i="14"/>
  <c r="F7" i="14"/>
  <c r="E7" i="14"/>
  <c r="D7" i="14"/>
  <c r="C7" i="14"/>
  <c r="B7" i="14"/>
  <c r="M6" i="14"/>
  <c r="L6" i="14"/>
  <c r="K6" i="14"/>
  <c r="J6" i="14"/>
  <c r="I6" i="14"/>
  <c r="H6" i="14"/>
  <c r="G6" i="14"/>
  <c r="F6" i="14"/>
  <c r="E6" i="14"/>
  <c r="D6" i="14"/>
  <c r="C6" i="14"/>
  <c r="B6" i="14"/>
  <c r="M5" i="14"/>
  <c r="L5" i="14"/>
  <c r="K5" i="14"/>
  <c r="J5" i="14"/>
  <c r="I5" i="14"/>
  <c r="H5" i="14"/>
  <c r="G5" i="14"/>
  <c r="F5" i="14"/>
  <c r="E5" i="14"/>
  <c r="D5" i="14"/>
  <c r="C5" i="14"/>
  <c r="B5" i="14"/>
  <c r="M4" i="14"/>
  <c r="L4" i="14"/>
  <c r="K4" i="14"/>
  <c r="J4" i="14"/>
  <c r="I4" i="14"/>
  <c r="H4" i="14"/>
  <c r="G4" i="14"/>
  <c r="F4" i="14"/>
  <c r="E4" i="14"/>
  <c r="D4" i="14"/>
  <c r="C4" i="14"/>
  <c r="B4" i="14"/>
  <c r="M3" i="14"/>
  <c r="L3" i="14"/>
  <c r="K3" i="14"/>
  <c r="J3" i="14"/>
  <c r="I3" i="14"/>
  <c r="H3" i="14"/>
  <c r="G3" i="14"/>
  <c r="F3" i="14"/>
  <c r="E3" i="14"/>
  <c r="D3" i="14"/>
  <c r="C3" i="14"/>
  <c r="B3" i="14"/>
  <c r="M2" i="14"/>
  <c r="L2" i="14"/>
  <c r="K2" i="14"/>
  <c r="J2" i="14"/>
  <c r="I2" i="14"/>
  <c r="H2" i="14"/>
  <c r="G2" i="14"/>
  <c r="F2" i="14"/>
  <c r="E2" i="14"/>
  <c r="D2" i="14"/>
  <c r="C2" i="14"/>
  <c r="B2" i="14"/>
  <c r="H2" i="15" l="1"/>
  <c r="E2" i="15"/>
  <c r="I2" i="15"/>
  <c r="C2" i="15"/>
  <c r="K2" i="15"/>
  <c r="D2" i="15"/>
  <c r="F2" i="15"/>
  <c r="J2" i="15"/>
  <c r="N2" i="15"/>
  <c r="B2" i="15"/>
  <c r="G2" i="15" s="1"/>
  <c r="L2" i="15" l="1"/>
  <c r="M2" i="15"/>
</calcChain>
</file>

<file path=xl/sharedStrings.xml><?xml version="1.0" encoding="utf-8"?>
<sst xmlns="http://schemas.openxmlformats.org/spreadsheetml/2006/main" count="531" uniqueCount="264">
  <si>
    <t>Generally, only change data in yellow cells. Gray and white cells contain formulas for calculation or results. Please do not change them.</t>
  </si>
  <si>
    <t>A</t>
  </si>
  <si>
    <t>B</t>
  </si>
  <si>
    <t>C</t>
  </si>
  <si>
    <t>D</t>
  </si>
  <si>
    <t>E</t>
  </si>
  <si>
    <t>F</t>
  </si>
  <si>
    <t>G</t>
  </si>
  <si>
    <t>H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</si>
  <si>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</si>
  <si>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</si>
  <si>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</si>
  <si>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</si>
  <si>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</si>
  <si>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</si>
  <si>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</si>
  <si>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</si>
  <si>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</si>
  <si>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</si>
  <si>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A01</t>
  </si>
  <si>
    <t>A02</t>
  </si>
  <si>
    <t>H12</t>
  </si>
  <si>
    <t>Position</t>
  </si>
  <si>
    <t>COSMIC ID</t>
  </si>
  <si>
    <t>BRAF</t>
  </si>
  <si>
    <t>copy number assay</t>
  </si>
  <si>
    <t>KRAS</t>
  </si>
  <si>
    <t>HRAS</t>
  </si>
  <si>
    <t>NRAS</t>
  </si>
  <si>
    <t>MEK1</t>
  </si>
  <si>
    <t>PIK3CA</t>
  </si>
  <si>
    <t>PTEN</t>
  </si>
  <si>
    <t>SMPC</t>
  </si>
  <si>
    <t>PCR control assay</t>
  </si>
  <si>
    <t>Symbol</t>
  </si>
  <si>
    <t>Assay Type</t>
  </si>
  <si>
    <t>pcatn</t>
  </si>
  <si>
    <t>Cosmic ID</t>
  </si>
  <si>
    <t>Gene Symbol</t>
  </si>
  <si>
    <t>SMPH017168A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</si>
  <si>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</si>
  <si>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</si>
  <si>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</si>
  <si>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</si>
  <si>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</si>
  <si>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</si>
  <si>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</si>
  <si>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</si>
  <si>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</si>
  <si>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</si>
  <si>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SMPH017170A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</si>
  <si>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</si>
  <si>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</si>
  <si>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</si>
  <si>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</si>
  <si>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</si>
  <si>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</si>
  <si>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</si>
  <si>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</si>
  <si>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</si>
  <si>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</si>
  <si>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</si>
  <si>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</si>
  <si>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SMPH017171A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</si>
  <si>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</si>
  <si>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</si>
  <si>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</si>
  <si>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</si>
  <si>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</si>
  <si>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</si>
  <si>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</si>
  <si>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</si>
  <si>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</si>
  <si>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</si>
  <si>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</si>
  <si>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</si>
  <si>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SMPH017172A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</si>
  <si>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</si>
  <si>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</si>
  <si>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</si>
  <si>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</si>
  <si>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</si>
  <si>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</si>
  <si>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</si>
  <si>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</si>
  <si>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</si>
  <si>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</si>
  <si>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</si>
  <si>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</si>
  <si>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SMPH017173A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</si>
  <si>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</si>
  <si>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</si>
  <si>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</si>
  <si>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</si>
  <si>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</si>
  <si>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</si>
  <si>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</si>
  <si>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</si>
  <si>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</si>
  <si>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</si>
  <si>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</si>
  <si>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</si>
  <si>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SMPH017174A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</si>
  <si>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</si>
  <si>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</si>
  <si>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</si>
  <si>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</si>
  <si>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</si>
  <si>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</si>
  <si>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</si>
  <si>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</si>
  <si>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</si>
  <si>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</si>
  <si>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</si>
  <si>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</si>
  <si>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SMPH017175A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</si>
  <si>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</si>
  <si>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</si>
  <si>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</si>
  <si>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</si>
  <si>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</si>
  <si>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</si>
  <si>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</si>
  <si>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</si>
  <si>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</si>
  <si>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</si>
  <si>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</si>
  <si>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</si>
  <si>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SMPH017179A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</si>
  <si>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</si>
  <si>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</si>
  <si>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</si>
  <si>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</si>
  <si>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</si>
  <si>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</si>
  <si>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</si>
  <si>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</si>
  <si>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</si>
  <si>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</si>
  <si>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</si>
  <si>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Row</t>
  </si>
  <si>
    <t>Sample Source</t>
  </si>
  <si>
    <t>Frozen</t>
  </si>
  <si>
    <t>FFPE</t>
  </si>
  <si>
    <t>Sample 11</t>
  </si>
  <si>
    <t>Sample 12</t>
  </si>
  <si>
    <t>Threshold</t>
  </si>
  <si>
    <r>
      <t xml:space="preserve">22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2</t>
    </r>
  </si>
  <si>
    <t>Control</t>
  </si>
  <si>
    <t>Array Pack Sizes</t>
  </si>
  <si>
    <t>Instructions for Analyzing qBiomarker DNA QC PCR Array Results with this Data Analysis Template (for both Frozen and FFPE Samples)</t>
  </si>
  <si>
    <t>Raw Data</t>
  </si>
  <si>
    <t>2. Copy and Paste Special Values the raw CT values for your real-time PCR instrument for each PCR Array in the appropiate columns. The samples will be automatically numbered from Sample 1 to Sample 12 for Array 1, from Sample 13 to Sample 24 for Array 2, and so on.</t>
  </si>
  <si>
    <t>3. Select whether all of the Samples were "Frozen" or "FFPE" from the dropdown menu in Cell O2.</t>
  </si>
  <si>
    <t>QC Report</t>
  </si>
  <si>
    <t>Sensitivity</t>
  </si>
  <si>
    <t>Positive PCR Control</t>
  </si>
  <si>
    <t>PASS</t>
  </si>
  <si>
    <t>FAIL</t>
  </si>
  <si>
    <t>22 ± 2</t>
  </si>
  <si>
    <t>Calculations</t>
  </si>
  <si>
    <t>1. For 384-well format (E or G) plates, download the "384-Well Format E Data Analysis Patch" to dissect a 384-well dataset into the correct four sets of 96 replicate assays for each of the four samples.</t>
  </si>
  <si>
    <r>
      <t>5. Positive PCR Control: If the SMPC (Somatic Mutation Positive PCR Control) control yields a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 between 20 and 24 for any given sample, the quality control check read "PASS"; otherwise it reads "FAIL". Failure of this control could be due to PCR inhibitors in the DNA Sample or (if all samples in the same array run fail) a lack of proper real-time PCR instrument calibration.</t>
    </r>
  </si>
  <si>
    <r>
      <t>6. This worksheet simply reorgnizes the raw data and changes any value beyond the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cutoff of 40 to 40.</t>
    </r>
  </si>
  <si>
    <r>
      <t>4. Sensitity Control: If the average of the six of seven lowest copy number assay C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values is less than the threshold defined in Column B, then the quality control check reads "PASS"; otherwise, it reads "FAIL". The threshold is based on whether "Fresh" (29) or "FFPE" (32) Samples were used and identified. Failure of this control is likely due to poor DNA Sample quality.</t>
    </r>
  </si>
  <si>
    <t>A01 or 1</t>
  </si>
  <si>
    <t>A02 or 2</t>
  </si>
  <si>
    <t>A03 or 3</t>
  </si>
  <si>
    <t>A04 or 4</t>
  </si>
  <si>
    <t>A05 or 5</t>
  </si>
  <si>
    <t>A06 or 6</t>
  </si>
  <si>
    <t>A07 or 7</t>
  </si>
  <si>
    <t>A08 or 8</t>
  </si>
  <si>
    <t>A09 or 9</t>
  </si>
  <si>
    <t>A10 or 10</t>
  </si>
  <si>
    <t>A11 or 11</t>
  </si>
  <si>
    <t>A12 or 12</t>
  </si>
  <si>
    <t>B01 or 13</t>
  </si>
  <si>
    <t>B02 or 14</t>
  </si>
  <si>
    <t>B03 or 15</t>
  </si>
  <si>
    <t>B04 or 16</t>
  </si>
  <si>
    <t>B05 or 17</t>
  </si>
  <si>
    <t>B06 or 18</t>
  </si>
  <si>
    <t>B07 or 19</t>
  </si>
  <si>
    <t>B08 or 20</t>
  </si>
  <si>
    <t>B09 or 21</t>
  </si>
  <si>
    <t>B10 or 22</t>
  </si>
  <si>
    <t>B11 or 23</t>
  </si>
  <si>
    <t>B12 or 24</t>
  </si>
  <si>
    <t>C01 or 25</t>
  </si>
  <si>
    <t>C02 or 26</t>
  </si>
  <si>
    <t>C03 or 27</t>
  </si>
  <si>
    <t>C04 or 28</t>
  </si>
  <si>
    <t>C05 or 29</t>
  </si>
  <si>
    <t>C06 or 30</t>
  </si>
  <si>
    <t>C07 or 31</t>
  </si>
  <si>
    <t>C08 or 32</t>
  </si>
  <si>
    <t>C09 or 33</t>
  </si>
  <si>
    <t>C10 or 34</t>
  </si>
  <si>
    <t>C11 or 35</t>
  </si>
  <si>
    <t>C12 or 36</t>
  </si>
  <si>
    <t>D01 or 37</t>
  </si>
  <si>
    <t>D02 or 38</t>
  </si>
  <si>
    <t>D03 or 39</t>
  </si>
  <si>
    <t>D04 or 40</t>
  </si>
  <si>
    <t>D05 or 41</t>
  </si>
  <si>
    <t>D06 or 42</t>
  </si>
  <si>
    <t>D07 or 43</t>
  </si>
  <si>
    <t>D08 or 44</t>
  </si>
  <si>
    <t>D09 or 45</t>
  </si>
  <si>
    <t>D10 or 46</t>
  </si>
  <si>
    <t>D11 or 47</t>
  </si>
  <si>
    <t>D12 or 48</t>
  </si>
  <si>
    <t>E01 or 49</t>
  </si>
  <si>
    <t>E02 or 50</t>
  </si>
  <si>
    <t>E03 or 51</t>
  </si>
  <si>
    <t>E04 or 52</t>
  </si>
  <si>
    <t>E05 or 53</t>
  </si>
  <si>
    <t>E06 or 54</t>
  </si>
  <si>
    <t>E07 or 55</t>
  </si>
  <si>
    <t>E08 or 56</t>
  </si>
  <si>
    <t>E09 or 57</t>
  </si>
  <si>
    <t>E10 or 58</t>
  </si>
  <si>
    <t>E11 or 59</t>
  </si>
  <si>
    <t>E12 or 60</t>
  </si>
  <si>
    <t>F01 or 61</t>
  </si>
  <si>
    <t>F02 or 62</t>
  </si>
  <si>
    <t>F03 or 63</t>
  </si>
  <si>
    <t>F04 or 64</t>
  </si>
  <si>
    <t>F05 or 65</t>
  </si>
  <si>
    <t>F06 or 66</t>
  </si>
  <si>
    <t>F07 or 67</t>
  </si>
  <si>
    <t>F08 or 68</t>
  </si>
  <si>
    <t>F09 or 69</t>
  </si>
  <si>
    <t>F10 or 70</t>
  </si>
  <si>
    <t>F11 or 71</t>
  </si>
  <si>
    <t>F12 or 72</t>
  </si>
  <si>
    <t>G01 or 73</t>
  </si>
  <si>
    <t>G02 or 74</t>
  </si>
  <si>
    <t>G03 or 75</t>
  </si>
  <si>
    <t>G04 or 76</t>
  </si>
  <si>
    <t>G05 or 77</t>
  </si>
  <si>
    <t>G06 or 78</t>
  </si>
  <si>
    <t>G07 or 79</t>
  </si>
  <si>
    <t>G08 or 80</t>
  </si>
  <si>
    <t>G09 or 81</t>
  </si>
  <si>
    <t>G10 or 82</t>
  </si>
  <si>
    <t>G11 or 83</t>
  </si>
  <si>
    <t>G12 or 84</t>
  </si>
  <si>
    <t>H01 or 85</t>
  </si>
  <si>
    <t>H02 or 86</t>
  </si>
  <si>
    <t>H03 or 87</t>
  </si>
  <si>
    <t>H04 or 88</t>
  </si>
  <si>
    <t>H05 or 89</t>
  </si>
  <si>
    <t>H06 or 90</t>
  </si>
  <si>
    <t>H07 or 91</t>
  </si>
  <si>
    <t>H08 or 92</t>
  </si>
  <si>
    <t>H09 or 93</t>
  </si>
  <si>
    <t>H10 or 94</t>
  </si>
  <si>
    <t>H11 or 95</t>
  </si>
  <si>
    <t>H12 or 96</t>
  </si>
  <si>
    <r>
      <t>Raw C</t>
    </r>
    <r>
      <rPr>
        <b/>
        <vertAlign val="subscript"/>
        <sz val="10"/>
        <rFont val="Arial"/>
        <family val="2"/>
      </rPr>
      <t>T</t>
    </r>
  </si>
  <si>
    <r>
      <t>Raw C</t>
    </r>
    <r>
      <rPr>
        <b/>
        <vertAlign val="subscript"/>
        <sz val="8"/>
        <rFont val="Arial"/>
        <family val="2"/>
      </rPr>
      <t>T</t>
    </r>
  </si>
  <si>
    <t>Version 3.0, 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</si>
</sst>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b/>
      <vertAlign val="subscript"/>
      <sz val="8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4" borderId="1" xfId="0" applyNumberFormat="1" applyFill="1" applyBorder="1" applyAlignment="1">
      <alignment horizontal="right" vertical="center"/>
    </xf>
    <xf numFmtId="0" fontId="0" fillId="4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110" zoomScaleNormal="110" workbookViewId="0">
      <selection activeCell="F10" sqref="F10"/>
    </sheetView>
  </sheetViews>
  <sheetFormatPr defaultColWidth="9.21875" defaultRowHeight="15" customHeight="1" x14ac:dyDescent="0.25"/>
  <cols>
    <col min="1" max="1" width="16" style="20" bestFit="1" customWidth="1"/>
    <col min="2" max="14" width="12.21875" style="20" customWidth="1"/>
    <col min="15" max="15" width="5.77734375" style="20" customWidth="1"/>
    <col min="16" max="16384" width="9.21875" style="20"/>
  </cols>
  <sheetData>
    <row r="1" spans="1:14" ht="15" customHeight="1" x14ac:dyDescent="0.25">
      <c r="A1" s="34" t="s">
        <v>150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15" customHeight="1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ht="15" customHeight="1" x14ac:dyDescent="0.25">
      <c r="A3" s="37" t="s">
        <v>161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4" ht="15" customHeight="1" x14ac:dyDescent="0.25">
      <c r="A4" s="31" t="s">
        <v>151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30" customHeight="1" x14ac:dyDescent="0.25">
      <c r="A5" s="28" t="s">
        <v>152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</row>
    <row r="6" spans="1:14" ht="15" customHeight="1" x14ac:dyDescent="0.25">
      <c r="A6" s="28" t="s">
        <v>153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</row>
    <row r="7" spans="1:14" ht="15" customHeight="1" x14ac:dyDescent="0.25">
      <c r="A7" s="21" t="s">
        <v>22</v>
      </c>
      <c r="B7" s="21" t="s">
        <v>262</v>
      </c>
      <c r="C7" s="9"/>
      <c r="D7" s="21" t="s">
        <v>141</v>
      </c>
      <c r="E7" s="9"/>
      <c r="F7" s="9"/>
      <c r="G7" s="9"/>
      <c r="H7" s="9"/>
      <c r="I7" s="9"/>
      <c r="J7" s="9"/>
      <c r="K7" s="9"/>
      <c r="L7" s="9"/>
      <c r="M7" s="9"/>
      <c r="N7" s="2"/>
    </row>
    <row r="8" spans="1:14" ht="15" customHeight="1" x14ac:dyDescent="0.25">
      <c r="A8" s="22" t="s">
        <v>165</v>
      </c>
      <c r="B8" s="23">
        <v>27.740484716003031</v>
      </c>
      <c r="C8" s="9"/>
      <c r="D8" s="24" t="s">
        <v>142</v>
      </c>
      <c r="E8" s="9"/>
      <c r="F8" s="9"/>
      <c r="G8" s="9"/>
      <c r="H8" s="9"/>
      <c r="I8" s="9"/>
      <c r="J8" s="9"/>
      <c r="K8" s="9"/>
      <c r="L8" s="9"/>
      <c r="M8" s="9"/>
      <c r="N8" s="1"/>
    </row>
    <row r="9" spans="1:14" ht="15" customHeight="1" x14ac:dyDescent="0.25">
      <c r="A9" s="22" t="s">
        <v>166</v>
      </c>
      <c r="B9" s="23">
        <v>25.095077204829867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"/>
    </row>
    <row r="10" spans="1:14" ht="15" customHeight="1" x14ac:dyDescent="0.25">
      <c r="A10" s="22" t="s">
        <v>167</v>
      </c>
      <c r="B10" s="23">
        <v>29.738043147084777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"/>
    </row>
    <row r="11" spans="1:14" ht="15" customHeight="1" x14ac:dyDescent="0.25">
      <c r="A11" s="22" t="s">
        <v>168</v>
      </c>
      <c r="B11" s="23">
        <v>27.717754860651318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"/>
    </row>
    <row r="12" spans="1:14" ht="15" customHeight="1" x14ac:dyDescent="0.25">
      <c r="A12" s="22" t="s">
        <v>169</v>
      </c>
      <c r="B12" s="23">
        <v>25.693158866529927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"/>
    </row>
    <row r="13" spans="1:14" ht="15" customHeight="1" x14ac:dyDescent="0.25">
      <c r="A13" s="22" t="s">
        <v>170</v>
      </c>
      <c r="B13" s="23">
        <v>33.361322606512587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"/>
    </row>
    <row r="14" spans="1:14" ht="15" customHeight="1" x14ac:dyDescent="0.25">
      <c r="A14" s="22" t="s">
        <v>171</v>
      </c>
      <c r="B14" s="23">
        <v>27.034107690155171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"/>
    </row>
    <row r="15" spans="1:14" ht="15" customHeight="1" x14ac:dyDescent="0.25">
      <c r="A15" s="22" t="s">
        <v>172</v>
      </c>
      <c r="B15" s="23">
        <v>28.487890625786562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"/>
    </row>
    <row r="16" spans="1:14" ht="15" customHeight="1" x14ac:dyDescent="0.25">
      <c r="A16" s="22" t="s">
        <v>173</v>
      </c>
      <c r="B16" s="23">
        <v>32.613808486856776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"/>
    </row>
    <row r="17" spans="1:14" ht="15" customHeight="1" x14ac:dyDescent="0.25">
      <c r="A17" s="22" t="s">
        <v>174</v>
      </c>
      <c r="B17" s="23">
        <v>28.435170654500517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</row>
    <row r="18" spans="1:14" ht="15" customHeight="1" x14ac:dyDescent="0.25">
      <c r="A18" s="22" t="s">
        <v>175</v>
      </c>
      <c r="B18" s="23">
        <v>26.465631609239153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"/>
    </row>
    <row r="19" spans="1:14" ht="15" customHeight="1" x14ac:dyDescent="0.25">
      <c r="A19" s="22" t="s">
        <v>176</v>
      </c>
      <c r="B19" s="23">
        <v>35.636230699747308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"/>
    </row>
    <row r="20" spans="1:14" ht="15" customHeight="1" x14ac:dyDescent="0.25">
      <c r="A20" s="31" t="s">
        <v>154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30" customHeight="1" x14ac:dyDescent="0.25">
      <c r="A21" s="28" t="s">
        <v>164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</row>
    <row r="22" spans="1:14" ht="30" customHeight="1" x14ac:dyDescent="0.25">
      <c r="A22" s="28" t="s">
        <v>162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</row>
    <row r="23" spans="1:14" ht="15" customHeight="1" x14ac:dyDescent="0.25">
      <c r="A23" s="21" t="s">
        <v>148</v>
      </c>
      <c r="B23" s="21" t="s">
        <v>146</v>
      </c>
      <c r="C23" s="21" t="s">
        <v>9</v>
      </c>
      <c r="D23" s="21" t="s">
        <v>10</v>
      </c>
      <c r="E23" s="21" t="s">
        <v>11</v>
      </c>
      <c r="F23" s="21" t="s">
        <v>12</v>
      </c>
      <c r="G23" s="21" t="s">
        <v>13</v>
      </c>
      <c r="H23" s="21" t="s">
        <v>14</v>
      </c>
      <c r="I23" s="21" t="s">
        <v>15</v>
      </c>
      <c r="J23" s="21" t="s">
        <v>16</v>
      </c>
      <c r="K23" s="21" t="s">
        <v>17</v>
      </c>
      <c r="L23" s="21" t="s">
        <v>18</v>
      </c>
      <c r="M23" s="21" t="s">
        <v>144</v>
      </c>
      <c r="N23" s="21" t="s">
        <v>145</v>
      </c>
    </row>
    <row r="24" spans="1:14" ht="15" customHeight="1" x14ac:dyDescent="0.25">
      <c r="A24" s="25" t="s">
        <v>155</v>
      </c>
      <c r="B24" s="26">
        <v>29</v>
      </c>
      <c r="C24" s="26" t="s">
        <v>157</v>
      </c>
      <c r="D24" s="26" t="s">
        <v>157</v>
      </c>
      <c r="E24" s="27" t="s">
        <v>158</v>
      </c>
      <c r="F24" s="26" t="s">
        <v>157</v>
      </c>
      <c r="G24" s="26" t="s">
        <v>157</v>
      </c>
      <c r="H24" s="27" t="s">
        <v>158</v>
      </c>
      <c r="I24" s="26" t="s">
        <v>157</v>
      </c>
      <c r="J24" s="26" t="s">
        <v>157</v>
      </c>
      <c r="K24" s="27" t="s">
        <v>158</v>
      </c>
      <c r="L24" s="26" t="s">
        <v>157</v>
      </c>
      <c r="M24" s="26" t="s">
        <v>157</v>
      </c>
      <c r="N24" s="27" t="s">
        <v>158</v>
      </c>
    </row>
    <row r="25" spans="1:14" ht="15" customHeight="1" x14ac:dyDescent="0.25">
      <c r="A25" s="25" t="s">
        <v>156</v>
      </c>
      <c r="B25" s="26" t="s">
        <v>159</v>
      </c>
      <c r="C25" s="26" t="s">
        <v>157</v>
      </c>
      <c r="D25" s="26" t="s">
        <v>157</v>
      </c>
      <c r="E25" s="26" t="s">
        <v>157</v>
      </c>
      <c r="F25" s="26" t="s">
        <v>157</v>
      </c>
      <c r="G25" s="26" t="s">
        <v>157</v>
      </c>
      <c r="H25" s="26" t="s">
        <v>157</v>
      </c>
      <c r="I25" s="26" t="s">
        <v>157</v>
      </c>
      <c r="J25" s="26" t="s">
        <v>157</v>
      </c>
      <c r="K25" s="26" t="s">
        <v>157</v>
      </c>
      <c r="L25" s="26" t="s">
        <v>157</v>
      </c>
      <c r="M25" s="26" t="s">
        <v>157</v>
      </c>
      <c r="N25" s="26" t="s">
        <v>157</v>
      </c>
    </row>
    <row r="26" spans="1:14" ht="15" customHeight="1" x14ac:dyDescent="0.25">
      <c r="A26" s="31" t="s">
        <v>160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</row>
    <row r="27" spans="1:14" ht="15" customHeight="1" x14ac:dyDescent="0.25">
      <c r="A27" s="28" t="s">
        <v>163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</row>
    <row r="28" spans="1:14" ht="15" customHeight="1" x14ac:dyDescent="0.25">
      <c r="A28" s="28" t="s">
        <v>263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</sheetData>
  <mergeCells count="12">
    <mergeCell ref="A4:N4"/>
    <mergeCell ref="A1:N1"/>
    <mergeCell ref="A2:N2"/>
    <mergeCell ref="A3:N3"/>
    <mergeCell ref="A5:N5"/>
    <mergeCell ref="A27:N27"/>
    <mergeCell ref="A28:N28"/>
    <mergeCell ref="A6:N6"/>
    <mergeCell ref="A20:N20"/>
    <mergeCell ref="A21:N21"/>
    <mergeCell ref="A22:N22"/>
    <mergeCell ref="A26:N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7"/>
  <sheetViews>
    <sheetView zoomScale="120" zoomScaleNormal="120" workbookViewId="0">
      <selection activeCell="B2" sqref="B2"/>
    </sheetView>
  </sheetViews>
  <sheetFormatPr defaultColWidth="9.21875" defaultRowHeight="15" customHeight="1" x14ac:dyDescent="0.25"/>
  <cols>
    <col min="1" max="1" width="10.77734375" style="6" customWidth="1"/>
    <col min="2" max="2" width="10.77734375" style="1" customWidth="1"/>
    <col min="3" max="3" width="5.77734375" style="1" customWidth="1"/>
    <col min="4" max="4" width="15.77734375" style="1" customWidth="1"/>
    <col min="5" max="5" width="5.77734375" style="1" customWidth="1"/>
    <col min="6" max="16384" width="9.21875" style="1"/>
  </cols>
  <sheetData>
    <row r="1" spans="1:4" s="2" customFormat="1" ht="15" customHeight="1" x14ac:dyDescent="0.25">
      <c r="A1" s="4" t="s">
        <v>22</v>
      </c>
      <c r="B1" s="4" t="s">
        <v>261</v>
      </c>
      <c r="D1" s="4" t="s">
        <v>141</v>
      </c>
    </row>
    <row r="2" spans="1:4" ht="15" customHeight="1" x14ac:dyDescent="0.25">
      <c r="A2" s="5" t="s">
        <v>165</v>
      </c>
      <c r="B2" s="7">
        <v>27.740484716003031</v>
      </c>
      <c r="D2" s="8" t="s">
        <v>142</v>
      </c>
    </row>
    <row r="3" spans="1:4" ht="15" customHeight="1" x14ac:dyDescent="0.25">
      <c r="A3" s="5" t="s">
        <v>166</v>
      </c>
      <c r="B3" s="7">
        <v>25.095077204829867</v>
      </c>
    </row>
    <row r="4" spans="1:4" ht="15" customHeight="1" x14ac:dyDescent="0.25">
      <c r="A4" s="5" t="s">
        <v>167</v>
      </c>
      <c r="B4" s="7">
        <v>29.738043147084777</v>
      </c>
    </row>
    <row r="5" spans="1:4" ht="15" customHeight="1" x14ac:dyDescent="0.25">
      <c r="A5" s="5" t="s">
        <v>168</v>
      </c>
      <c r="B5" s="7">
        <v>27.717754860651318</v>
      </c>
      <c r="D5" s="9"/>
    </row>
    <row r="6" spans="1:4" ht="15" customHeight="1" x14ac:dyDescent="0.25">
      <c r="A6" s="5" t="s">
        <v>169</v>
      </c>
      <c r="B6" s="7">
        <v>25.693158866529927</v>
      </c>
      <c r="D6" s="9"/>
    </row>
    <row r="7" spans="1:4" ht="15" customHeight="1" x14ac:dyDescent="0.25">
      <c r="A7" s="5" t="s">
        <v>170</v>
      </c>
      <c r="B7" s="7">
        <v>33.361322606512587</v>
      </c>
      <c r="D7" s="9"/>
    </row>
    <row r="8" spans="1:4" ht="15" customHeight="1" x14ac:dyDescent="0.25">
      <c r="A8" s="5" t="s">
        <v>171</v>
      </c>
      <c r="B8" s="7">
        <v>27.034107690155171</v>
      </c>
      <c r="D8" s="9"/>
    </row>
    <row r="9" spans="1:4" ht="15" customHeight="1" x14ac:dyDescent="0.25">
      <c r="A9" s="5" t="s">
        <v>172</v>
      </c>
      <c r="B9" s="7">
        <v>28.487890625786562</v>
      </c>
      <c r="D9" s="9"/>
    </row>
    <row r="10" spans="1:4" ht="15" customHeight="1" x14ac:dyDescent="0.25">
      <c r="A10" s="5" t="s">
        <v>173</v>
      </c>
      <c r="B10" s="7">
        <v>32.613808486856776</v>
      </c>
      <c r="D10" s="9"/>
    </row>
    <row r="11" spans="1:4" ht="15" customHeight="1" x14ac:dyDescent="0.25">
      <c r="A11" s="5" t="s">
        <v>174</v>
      </c>
      <c r="B11" s="7">
        <v>28.435170654500517</v>
      </c>
      <c r="D11" s="9"/>
    </row>
    <row r="12" spans="1:4" ht="15" customHeight="1" x14ac:dyDescent="0.25">
      <c r="A12" s="5" t="s">
        <v>175</v>
      </c>
      <c r="B12" s="7">
        <v>26.465631609239153</v>
      </c>
      <c r="D12" s="9"/>
    </row>
    <row r="13" spans="1:4" ht="15" customHeight="1" x14ac:dyDescent="0.25">
      <c r="A13" s="5" t="s">
        <v>176</v>
      </c>
      <c r="B13" s="7">
        <v>35.636230699747308</v>
      </c>
      <c r="D13" s="9"/>
    </row>
    <row r="14" spans="1:4" ht="15" customHeight="1" x14ac:dyDescent="0.25">
      <c r="A14" s="5" t="s">
        <v>177</v>
      </c>
      <c r="B14" s="7">
        <v>25.202004212856458</v>
      </c>
      <c r="D14" s="9"/>
    </row>
    <row r="15" spans="1:4" ht="15" customHeight="1" x14ac:dyDescent="0.25">
      <c r="A15" s="5" t="s">
        <v>178</v>
      </c>
      <c r="B15" s="7">
        <v>26.306198588349623</v>
      </c>
      <c r="D15" s="9"/>
    </row>
    <row r="16" spans="1:4" ht="15" customHeight="1" x14ac:dyDescent="0.25">
      <c r="A16" s="5" t="s">
        <v>179</v>
      </c>
      <c r="B16" s="7">
        <v>31.164311376408971</v>
      </c>
      <c r="D16" s="9"/>
    </row>
    <row r="17" spans="1:2" ht="15" customHeight="1" x14ac:dyDescent="0.25">
      <c r="A17" s="5" t="s">
        <v>180</v>
      </c>
      <c r="B17" s="7">
        <v>26.825999390282909</v>
      </c>
    </row>
    <row r="18" spans="1:2" ht="15" customHeight="1" x14ac:dyDescent="0.25">
      <c r="A18" s="5" t="s">
        <v>181</v>
      </c>
      <c r="B18" s="7">
        <v>25.788405927394145</v>
      </c>
    </row>
    <row r="19" spans="1:2" ht="15" customHeight="1" x14ac:dyDescent="0.25">
      <c r="A19" s="5" t="s">
        <v>182</v>
      </c>
      <c r="B19" s="7">
        <v>35.594399664840559</v>
      </c>
    </row>
    <row r="20" spans="1:2" ht="15" customHeight="1" x14ac:dyDescent="0.25">
      <c r="A20" s="5" t="s">
        <v>183</v>
      </c>
      <c r="B20" s="7">
        <v>26.984033591469988</v>
      </c>
    </row>
    <row r="21" spans="1:2" ht="15" customHeight="1" x14ac:dyDescent="0.25">
      <c r="A21" s="5" t="s">
        <v>184</v>
      </c>
      <c r="B21" s="7">
        <v>25.566285298565575</v>
      </c>
    </row>
    <row r="22" spans="1:2" ht="15" customHeight="1" x14ac:dyDescent="0.25">
      <c r="A22" s="5" t="s">
        <v>185</v>
      </c>
      <c r="B22" s="7">
        <v>32.898493641331754</v>
      </c>
    </row>
    <row r="23" spans="1:2" ht="15" customHeight="1" x14ac:dyDescent="0.25">
      <c r="A23" s="5" t="s">
        <v>186</v>
      </c>
      <c r="B23" s="7">
        <v>27.131027635489566</v>
      </c>
    </row>
    <row r="24" spans="1:2" ht="15" customHeight="1" x14ac:dyDescent="0.25">
      <c r="A24" s="5" t="s">
        <v>187</v>
      </c>
      <c r="B24" s="7">
        <v>28.306553272421766</v>
      </c>
    </row>
    <row r="25" spans="1:2" ht="15" customHeight="1" x14ac:dyDescent="0.25">
      <c r="A25" s="5" t="s">
        <v>188</v>
      </c>
      <c r="B25" s="7">
        <v>33.825601446737984</v>
      </c>
    </row>
    <row r="26" spans="1:2" ht="15" customHeight="1" x14ac:dyDescent="0.25">
      <c r="A26" s="5" t="s">
        <v>189</v>
      </c>
      <c r="B26" s="7">
        <v>26.252271420649357</v>
      </c>
    </row>
    <row r="27" spans="1:2" ht="15" customHeight="1" x14ac:dyDescent="0.25">
      <c r="A27" s="5" t="s">
        <v>190</v>
      </c>
      <c r="B27" s="7">
        <v>28.425119003565541</v>
      </c>
    </row>
    <row r="28" spans="1:2" ht="15" customHeight="1" x14ac:dyDescent="0.25">
      <c r="A28" s="5" t="s">
        <v>191</v>
      </c>
      <c r="B28" s="7">
        <v>30.358018444131392</v>
      </c>
    </row>
    <row r="29" spans="1:2" ht="15" customHeight="1" x14ac:dyDescent="0.25">
      <c r="A29" s="5" t="s">
        <v>192</v>
      </c>
      <c r="B29" s="7">
        <v>26.255501360623374</v>
      </c>
    </row>
    <row r="30" spans="1:2" ht="15" customHeight="1" x14ac:dyDescent="0.25">
      <c r="A30" s="5" t="s">
        <v>193</v>
      </c>
      <c r="B30" s="7">
        <v>26.732037365571173</v>
      </c>
    </row>
    <row r="31" spans="1:2" ht="15" customHeight="1" x14ac:dyDescent="0.25">
      <c r="A31" s="5" t="s">
        <v>194</v>
      </c>
      <c r="B31" s="7">
        <v>34.511984380377157</v>
      </c>
    </row>
    <row r="32" spans="1:2" ht="15" customHeight="1" x14ac:dyDescent="0.25">
      <c r="A32" s="5" t="s">
        <v>195</v>
      </c>
      <c r="B32" s="7">
        <v>26.588446793778353</v>
      </c>
    </row>
    <row r="33" spans="1:2" ht="15" customHeight="1" x14ac:dyDescent="0.25">
      <c r="A33" s="5" t="s">
        <v>196</v>
      </c>
      <c r="B33" s="7">
        <v>25.732248911903884</v>
      </c>
    </row>
    <row r="34" spans="1:2" ht="15" customHeight="1" x14ac:dyDescent="0.25">
      <c r="A34" s="5" t="s">
        <v>197</v>
      </c>
      <c r="B34" s="7">
        <v>29.929725643427943</v>
      </c>
    </row>
    <row r="35" spans="1:2" ht="15" customHeight="1" x14ac:dyDescent="0.25">
      <c r="A35" s="5" t="s">
        <v>198</v>
      </c>
      <c r="B35" s="7">
        <v>25.634546662866441</v>
      </c>
    </row>
    <row r="36" spans="1:2" ht="15" customHeight="1" x14ac:dyDescent="0.25">
      <c r="A36" s="5" t="s">
        <v>199</v>
      </c>
      <c r="B36" s="7">
        <v>25.171786737438115</v>
      </c>
    </row>
    <row r="37" spans="1:2" ht="15" customHeight="1" x14ac:dyDescent="0.25">
      <c r="A37" s="5" t="s">
        <v>200</v>
      </c>
      <c r="B37" s="7">
        <v>34.093969970432411</v>
      </c>
    </row>
    <row r="38" spans="1:2" ht="15" customHeight="1" x14ac:dyDescent="0.25">
      <c r="A38" s="5" t="s">
        <v>201</v>
      </c>
      <c r="B38" s="7">
        <v>28.027935035583514</v>
      </c>
    </row>
    <row r="39" spans="1:2" ht="15" customHeight="1" x14ac:dyDescent="0.25">
      <c r="A39" s="5" t="s">
        <v>202</v>
      </c>
      <c r="B39" s="7">
        <v>28.232926445948607</v>
      </c>
    </row>
    <row r="40" spans="1:2" ht="15" customHeight="1" x14ac:dyDescent="0.25">
      <c r="A40" s="5" t="s">
        <v>203</v>
      </c>
      <c r="B40" s="7">
        <v>30.903599556172981</v>
      </c>
    </row>
    <row r="41" spans="1:2" ht="15" customHeight="1" x14ac:dyDescent="0.25">
      <c r="A41" s="5" t="s">
        <v>204</v>
      </c>
      <c r="B41" s="7">
        <v>27.620501354500139</v>
      </c>
    </row>
    <row r="42" spans="1:2" ht="15" customHeight="1" x14ac:dyDescent="0.25">
      <c r="A42" s="5" t="s">
        <v>205</v>
      </c>
      <c r="B42" s="7">
        <v>25.960106796794214</v>
      </c>
    </row>
    <row r="43" spans="1:2" ht="15" customHeight="1" x14ac:dyDescent="0.25">
      <c r="A43" s="5" t="s">
        <v>206</v>
      </c>
      <c r="B43" s="7">
        <v>35.867694084281659</v>
      </c>
    </row>
    <row r="44" spans="1:2" ht="15" customHeight="1" x14ac:dyDescent="0.25">
      <c r="A44" s="5" t="s">
        <v>207</v>
      </c>
      <c r="B44" s="7">
        <v>26.794137037228047</v>
      </c>
    </row>
    <row r="45" spans="1:2" ht="15" customHeight="1" x14ac:dyDescent="0.25">
      <c r="A45" s="5" t="s">
        <v>208</v>
      </c>
      <c r="B45" s="7">
        <v>28.42195186546407</v>
      </c>
    </row>
    <row r="46" spans="1:2" ht="15" customHeight="1" x14ac:dyDescent="0.25">
      <c r="A46" s="5" t="s">
        <v>209</v>
      </c>
      <c r="B46" s="7">
        <v>30.309671773144885</v>
      </c>
    </row>
    <row r="47" spans="1:2" ht="15" customHeight="1" x14ac:dyDescent="0.25">
      <c r="A47" s="5" t="s">
        <v>210</v>
      </c>
      <c r="B47" s="7">
        <v>26.701786839613398</v>
      </c>
    </row>
    <row r="48" spans="1:2" ht="15" customHeight="1" x14ac:dyDescent="0.25">
      <c r="A48" s="5" t="s">
        <v>211</v>
      </c>
      <c r="B48" s="7">
        <v>26.132295730383401</v>
      </c>
    </row>
    <row r="49" spans="1:2" ht="15" customHeight="1" x14ac:dyDescent="0.25">
      <c r="A49" s="5" t="s">
        <v>212</v>
      </c>
      <c r="B49" s="7">
        <v>34.566125278769292</v>
      </c>
    </row>
    <row r="50" spans="1:2" ht="15" customHeight="1" x14ac:dyDescent="0.25">
      <c r="A50" s="5" t="s">
        <v>213</v>
      </c>
      <c r="B50" s="7">
        <v>25.069287861316198</v>
      </c>
    </row>
    <row r="51" spans="1:2" ht="15" customHeight="1" x14ac:dyDescent="0.25">
      <c r="A51" s="5" t="s">
        <v>214</v>
      </c>
      <c r="B51" s="7">
        <v>25.271716430457417</v>
      </c>
    </row>
    <row r="52" spans="1:2" ht="15" customHeight="1" x14ac:dyDescent="0.25">
      <c r="A52" s="5" t="s">
        <v>215</v>
      </c>
      <c r="B52" s="7">
        <v>29.278826079751564</v>
      </c>
    </row>
    <row r="53" spans="1:2" ht="15" customHeight="1" x14ac:dyDescent="0.25">
      <c r="A53" s="5" t="s">
        <v>216</v>
      </c>
      <c r="B53" s="7">
        <v>26.518696555007363</v>
      </c>
    </row>
    <row r="54" spans="1:2" ht="15" customHeight="1" x14ac:dyDescent="0.25">
      <c r="A54" s="5" t="s">
        <v>217</v>
      </c>
      <c r="B54" s="7">
        <v>26.341685297111578</v>
      </c>
    </row>
    <row r="55" spans="1:2" ht="15" customHeight="1" x14ac:dyDescent="0.25">
      <c r="A55" s="5" t="s">
        <v>218</v>
      </c>
      <c r="B55" s="7">
        <v>33.597845063745538</v>
      </c>
    </row>
    <row r="56" spans="1:2" ht="15" customHeight="1" x14ac:dyDescent="0.25">
      <c r="A56" s="5" t="s">
        <v>219</v>
      </c>
      <c r="B56" s="7">
        <v>28.064448314410335</v>
      </c>
    </row>
    <row r="57" spans="1:2" ht="15" customHeight="1" x14ac:dyDescent="0.25">
      <c r="A57" s="5" t="s">
        <v>220</v>
      </c>
      <c r="B57" s="7">
        <v>27.92528253388376</v>
      </c>
    </row>
    <row r="58" spans="1:2" ht="15" customHeight="1" x14ac:dyDescent="0.25">
      <c r="A58" s="5" t="s">
        <v>221</v>
      </c>
      <c r="B58" s="7">
        <v>32.441898174925939</v>
      </c>
    </row>
    <row r="59" spans="1:2" ht="15" customHeight="1" x14ac:dyDescent="0.25">
      <c r="A59" s="5" t="s">
        <v>222</v>
      </c>
      <c r="B59" s="7">
        <v>27.398798722780391</v>
      </c>
    </row>
    <row r="60" spans="1:2" ht="15" customHeight="1" x14ac:dyDescent="0.25">
      <c r="A60" s="5" t="s">
        <v>223</v>
      </c>
      <c r="B60" s="7">
        <v>25.422768152370622</v>
      </c>
    </row>
    <row r="61" spans="1:2" ht="15" customHeight="1" x14ac:dyDescent="0.25">
      <c r="A61" s="5" t="s">
        <v>224</v>
      </c>
      <c r="B61" s="7">
        <v>33.325264075223529</v>
      </c>
    </row>
    <row r="62" spans="1:2" ht="15" customHeight="1" x14ac:dyDescent="0.25">
      <c r="A62" s="5" t="s">
        <v>225</v>
      </c>
      <c r="B62" s="7">
        <v>28.366327055530157</v>
      </c>
    </row>
    <row r="63" spans="1:2" ht="15" customHeight="1" x14ac:dyDescent="0.25">
      <c r="A63" s="5" t="s">
        <v>226</v>
      </c>
      <c r="B63" s="7">
        <v>27.760645638050878</v>
      </c>
    </row>
    <row r="64" spans="1:2" ht="15" customHeight="1" x14ac:dyDescent="0.25">
      <c r="A64" s="5" t="s">
        <v>227</v>
      </c>
      <c r="B64" s="7">
        <v>31.733016325064707</v>
      </c>
    </row>
    <row r="65" spans="1:2" ht="15" customHeight="1" x14ac:dyDescent="0.25">
      <c r="A65" s="5" t="s">
        <v>228</v>
      </c>
      <c r="B65" s="7">
        <v>28.301093690610006</v>
      </c>
    </row>
    <row r="66" spans="1:2" ht="15" customHeight="1" x14ac:dyDescent="0.25">
      <c r="A66" s="5" t="s">
        <v>229</v>
      </c>
      <c r="B66" s="7">
        <v>25.872747081370342</v>
      </c>
    </row>
    <row r="67" spans="1:2" ht="15" customHeight="1" x14ac:dyDescent="0.25">
      <c r="A67" s="5" t="s">
        <v>230</v>
      </c>
      <c r="B67" s="7">
        <v>34.195884538161529</v>
      </c>
    </row>
    <row r="68" spans="1:2" ht="15" customHeight="1" x14ac:dyDescent="0.25">
      <c r="A68" s="5" t="s">
        <v>231</v>
      </c>
      <c r="B68" s="7">
        <v>26.562754374264678</v>
      </c>
    </row>
    <row r="69" spans="1:2" ht="15" customHeight="1" x14ac:dyDescent="0.25">
      <c r="A69" s="5" t="s">
        <v>232</v>
      </c>
      <c r="B69" s="7">
        <v>25.442714366477567</v>
      </c>
    </row>
    <row r="70" spans="1:2" ht="15" customHeight="1" x14ac:dyDescent="0.25">
      <c r="A70" s="5" t="s">
        <v>233</v>
      </c>
      <c r="B70" s="7">
        <v>30.356191819543071</v>
      </c>
    </row>
    <row r="71" spans="1:2" ht="15" customHeight="1" x14ac:dyDescent="0.25">
      <c r="A71" s="5" t="s">
        <v>234</v>
      </c>
      <c r="B71" s="7">
        <v>26.80293345418346</v>
      </c>
    </row>
    <row r="72" spans="1:2" ht="15" customHeight="1" x14ac:dyDescent="0.25">
      <c r="A72" s="5" t="s">
        <v>235</v>
      </c>
      <c r="B72" s="7">
        <v>28.869166153353579</v>
      </c>
    </row>
    <row r="73" spans="1:2" ht="15" customHeight="1" x14ac:dyDescent="0.25">
      <c r="A73" s="5" t="s">
        <v>236</v>
      </c>
      <c r="B73" s="7">
        <v>35.450344592552931</v>
      </c>
    </row>
    <row r="74" spans="1:2" ht="15" customHeight="1" x14ac:dyDescent="0.25">
      <c r="A74" s="5" t="s">
        <v>237</v>
      </c>
      <c r="B74" s="7">
        <v>27.776710001403554</v>
      </c>
    </row>
    <row r="75" spans="1:2" ht="15" customHeight="1" x14ac:dyDescent="0.25">
      <c r="A75" s="5" t="s">
        <v>238</v>
      </c>
      <c r="B75" s="7">
        <v>28.149131646122928</v>
      </c>
    </row>
    <row r="76" spans="1:2" ht="15" customHeight="1" x14ac:dyDescent="0.25">
      <c r="A76" s="5" t="s">
        <v>239</v>
      </c>
      <c r="B76" s="7">
        <v>31.562522679973032</v>
      </c>
    </row>
    <row r="77" spans="1:2" ht="15" customHeight="1" x14ac:dyDescent="0.25">
      <c r="A77" s="5" t="s">
        <v>240</v>
      </c>
      <c r="B77" s="7">
        <v>28.781487332340408</v>
      </c>
    </row>
    <row r="78" spans="1:2" ht="15" customHeight="1" x14ac:dyDescent="0.25">
      <c r="A78" s="5" t="s">
        <v>241</v>
      </c>
      <c r="B78" s="7">
        <v>28.88280197430004</v>
      </c>
    </row>
    <row r="79" spans="1:2" ht="15" customHeight="1" x14ac:dyDescent="0.25">
      <c r="A79" s="5" t="s">
        <v>242</v>
      </c>
      <c r="B79" s="7">
        <v>33.934137893714876</v>
      </c>
    </row>
    <row r="80" spans="1:2" ht="15" customHeight="1" x14ac:dyDescent="0.25">
      <c r="A80" s="5" t="s">
        <v>243</v>
      </c>
      <c r="B80" s="7">
        <v>26.001366161898396</v>
      </c>
    </row>
    <row r="81" spans="1:2" ht="15" customHeight="1" x14ac:dyDescent="0.25">
      <c r="A81" s="5" t="s">
        <v>244</v>
      </c>
      <c r="B81" s="7">
        <v>26.815168785324797</v>
      </c>
    </row>
    <row r="82" spans="1:2" ht="15" customHeight="1" x14ac:dyDescent="0.25">
      <c r="A82" s="5" t="s">
        <v>245</v>
      </c>
      <c r="B82" s="7">
        <v>29.040007908036785</v>
      </c>
    </row>
    <row r="83" spans="1:2" ht="15" customHeight="1" x14ac:dyDescent="0.25">
      <c r="A83" s="5" t="s">
        <v>246</v>
      </c>
      <c r="B83" s="7">
        <v>27.300104662135791</v>
      </c>
    </row>
    <row r="84" spans="1:2" ht="15" customHeight="1" x14ac:dyDescent="0.25">
      <c r="A84" s="5" t="s">
        <v>247</v>
      </c>
      <c r="B84" s="7">
        <v>28.970991967003851</v>
      </c>
    </row>
    <row r="85" spans="1:2" ht="15" customHeight="1" x14ac:dyDescent="0.25">
      <c r="A85" s="5" t="s">
        <v>248</v>
      </c>
      <c r="B85" s="7">
        <v>34.61146722977989</v>
      </c>
    </row>
    <row r="86" spans="1:2" ht="15" customHeight="1" x14ac:dyDescent="0.25">
      <c r="A86" s="5" t="s">
        <v>249</v>
      </c>
      <c r="B86" s="7">
        <v>21.284697878972505</v>
      </c>
    </row>
    <row r="87" spans="1:2" ht="15" customHeight="1" x14ac:dyDescent="0.25">
      <c r="A87" s="5" t="s">
        <v>250</v>
      </c>
      <c r="B87" s="7">
        <v>22.664693511686917</v>
      </c>
    </row>
    <row r="88" spans="1:2" ht="15" customHeight="1" x14ac:dyDescent="0.25">
      <c r="A88" s="5" t="s">
        <v>251</v>
      </c>
      <c r="B88" s="7">
        <v>21.139081776967085</v>
      </c>
    </row>
    <row r="89" spans="1:2" ht="15" customHeight="1" x14ac:dyDescent="0.25">
      <c r="A89" s="5" t="s">
        <v>252</v>
      </c>
      <c r="B89" s="7">
        <v>20.338016723219514</v>
      </c>
    </row>
    <row r="90" spans="1:2" ht="15" customHeight="1" x14ac:dyDescent="0.25">
      <c r="A90" s="5" t="s">
        <v>253</v>
      </c>
      <c r="B90" s="7">
        <v>23.530759986475118</v>
      </c>
    </row>
    <row r="91" spans="1:2" ht="15" customHeight="1" x14ac:dyDescent="0.25">
      <c r="A91" s="5" t="s">
        <v>254</v>
      </c>
      <c r="B91" s="7">
        <v>22.3228000148255</v>
      </c>
    </row>
    <row r="92" spans="1:2" ht="15" customHeight="1" x14ac:dyDescent="0.25">
      <c r="A92" s="5" t="s">
        <v>255</v>
      </c>
      <c r="B92" s="7">
        <v>22.265191174609082</v>
      </c>
    </row>
    <row r="93" spans="1:2" ht="15" customHeight="1" x14ac:dyDescent="0.25">
      <c r="A93" s="5" t="s">
        <v>256</v>
      </c>
      <c r="B93" s="7">
        <v>21.570613874462719</v>
      </c>
    </row>
    <row r="94" spans="1:2" ht="15" customHeight="1" x14ac:dyDescent="0.25">
      <c r="A94" s="5" t="s">
        <v>257</v>
      </c>
      <c r="B94" s="7">
        <v>22.39796276739829</v>
      </c>
    </row>
    <row r="95" spans="1:2" ht="15" customHeight="1" x14ac:dyDescent="0.25">
      <c r="A95" s="5" t="s">
        <v>258</v>
      </c>
      <c r="B95" s="7">
        <v>20.699345523228491</v>
      </c>
    </row>
    <row r="96" spans="1:2" ht="15" customHeight="1" x14ac:dyDescent="0.25">
      <c r="A96" s="5" t="s">
        <v>259</v>
      </c>
      <c r="B96" s="7">
        <v>23.404661550119762</v>
      </c>
    </row>
    <row r="97" spans="1:2" ht="15" customHeight="1" x14ac:dyDescent="0.25">
      <c r="A97" s="5" t="s">
        <v>260</v>
      </c>
      <c r="B97" s="7">
        <v>20.547741748476284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'Array Content'!$F$2:$F$3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"/>
  <sheetViews>
    <sheetView workbookViewId="0"/>
  </sheetViews>
  <sheetFormatPr defaultColWidth="9.21875" defaultRowHeight="15" customHeight="1" x14ac:dyDescent="0.25"/>
  <cols>
    <col min="1" max="1" width="18.77734375" style="1" customWidth="1"/>
    <col min="2" max="2" width="10.77734375" style="1" customWidth="1"/>
    <col min="3" max="14" width="12.77734375" style="6" customWidth="1"/>
    <col min="15" max="15" width="5.77734375" style="1" customWidth="1"/>
    <col min="16" max="16384" width="9.21875" style="1"/>
  </cols>
  <sheetData>
    <row r="1" spans="1:14" ht="15" customHeight="1" x14ac:dyDescent="0.25">
      <c r="A1" s="10" t="s">
        <v>148</v>
      </c>
      <c r="B1" s="10" t="s">
        <v>146</v>
      </c>
      <c r="C1" s="14" t="s">
        <v>9</v>
      </c>
      <c r="D1" s="14" t="s">
        <v>10</v>
      </c>
      <c r="E1" s="14" t="s">
        <v>11</v>
      </c>
      <c r="F1" s="14" t="s">
        <v>12</v>
      </c>
      <c r="G1" s="14" t="s">
        <v>13</v>
      </c>
      <c r="H1" s="14" t="s">
        <v>14</v>
      </c>
      <c r="I1" s="14" t="s">
        <v>15</v>
      </c>
      <c r="J1" s="14" t="s">
        <v>16</v>
      </c>
      <c r="K1" s="14" t="s">
        <v>17</v>
      </c>
      <c r="L1" s="14" t="s">
        <v>18</v>
      </c>
      <c r="M1" s="14" t="s">
        <v>144</v>
      </c>
      <c r="N1" s="14" t="s">
        <v>145</v>
      </c>
    </row>
    <row r="2" spans="1:14" ht="15" customHeight="1" x14ac:dyDescent="0.25">
      <c r="A2" s="11" t="s">
        <v>155</v>
      </c>
      <c r="B2" s="13">
        <f>IF('Raw Data'!D$2="Frozen",29,IF('Raw Data'!D$2="FFPE",32,"OOPS"))</f>
        <v>29</v>
      </c>
      <c r="C2" s="15" t="str">
        <f>IF(ISNUMBER(Calculations!B2),IF((SUM(Calculations!B2:B8)-MAX(Calculations!B2:B8))/6&lt;=$B2,"PASS","FAIL"),"")</f>
        <v>PASS</v>
      </c>
      <c r="D2" s="15" t="str">
        <f>IF(ISNUMBER(Calculations!C2),IF((SUM(Calculations!C2:C8)-MAX(Calculations!C2:C8))/6&lt;=$B2,"PASS","FAIL"),"")</f>
        <v>PASS</v>
      </c>
      <c r="E2" s="15" t="str">
        <f>IF(ISNUMBER(Calculations!D2),IF((SUM(Calculations!D2:D8)-MAX(Calculations!D2:D8))/6&lt;=$B2,"PASS","FAIL"),"")</f>
        <v>FAIL</v>
      </c>
      <c r="F2" s="15" t="str">
        <f>IF(ISNUMBER(Calculations!E2),IF((SUM(Calculations!E2:E8)-MAX(Calculations!E2:E8))/6&lt;=$B2,"PASS","FAIL"),"")</f>
        <v>PASS</v>
      </c>
      <c r="G2" s="15" t="str">
        <f>IF(ISNUMBER(Calculations!F2),IF((SUM(Calculations!F2:F8)-MAX(Calculations!F2:F8))/6&lt;=$B2,"PASS","FAIL"),"")</f>
        <v>PASS</v>
      </c>
      <c r="H2" s="15" t="str">
        <f>IF(ISNUMBER(Calculations!G2),IF((SUM(Calculations!G2:G8)-MAX(Calculations!G2:G8))/6&lt;=$B2,"PASS","FAIL"),"")</f>
        <v>FAIL</v>
      </c>
      <c r="I2" s="15" t="str">
        <f>IF(ISNUMBER(Calculations!H2),IF((SUM(Calculations!H2:H8)-MAX(Calculations!H2:H8))/6&lt;=$B2,"PASS","FAIL"),"")</f>
        <v>PASS</v>
      </c>
      <c r="J2" s="15" t="str">
        <f>IF(ISNUMBER(Calculations!I2),IF((SUM(Calculations!I2:I8)-MAX(Calculations!I2:I8))/6&lt;=$B2,"PASS","FAIL"),"")</f>
        <v>PASS</v>
      </c>
      <c r="K2" s="15" t="str">
        <f>IF(ISNUMBER(Calculations!J2),IF((SUM(Calculations!J2:J8)-MAX(Calculations!J2:J8))/6&lt;=$B2,"PASS","FAIL"),"")</f>
        <v>FAIL</v>
      </c>
      <c r="L2" s="15" t="str">
        <f>IF(ISNUMBER(Calculations!K2),IF((SUM(Calculations!K2:K8)-MAX(Calculations!K2:K8))/6&lt;=$B2,"PASS","FAIL"),"")</f>
        <v>PASS</v>
      </c>
      <c r="M2" s="15" t="str">
        <f>IF(ISNUMBER(Calculations!L2),IF((SUM(Calculations!L2:L8)-MAX(Calculations!L2:L8))/6&lt;=$B2,"PASS","FAIL"),"")</f>
        <v>PASS</v>
      </c>
      <c r="N2" s="15" t="str">
        <f>IF(ISNUMBER(Calculations!M2),IF((SUM(Calculations!M2:M8)-MAX(Calculations!M2:M8))/6&lt;=$B2,"PASS","FAIL"),"")</f>
        <v>FAIL</v>
      </c>
    </row>
    <row r="3" spans="1:14" ht="15" customHeight="1" x14ac:dyDescent="0.25">
      <c r="A3" s="11" t="s">
        <v>156</v>
      </c>
      <c r="B3" s="13" t="s">
        <v>147</v>
      </c>
      <c r="C3" s="15" t="str">
        <f>IF(ISNUMBER(Calculations!B9),IF(AND(Calculations!B9&gt;=20,Calculations!B9&lt;=24),"PASS","FAIL"),"")</f>
        <v>PASS</v>
      </c>
      <c r="D3" s="15" t="str">
        <f>IF(ISNUMBER(Calculations!C9),IF(AND(Calculations!C9&gt;=20,Calculations!C9&lt;=24),"PASS","FAIL"),"")</f>
        <v>PASS</v>
      </c>
      <c r="E3" s="15" t="str">
        <f>IF(ISNUMBER(Calculations!D9),IF(AND(Calculations!D9&gt;=20,Calculations!D9&lt;=24),"PASS","FAIL"),"")</f>
        <v>PASS</v>
      </c>
      <c r="F3" s="15" t="str">
        <f>IF(ISNUMBER(Calculations!E9),IF(AND(Calculations!E9&gt;=20,Calculations!E9&lt;=24),"PASS","FAIL"),"")</f>
        <v>PASS</v>
      </c>
      <c r="G3" s="15" t="str">
        <f>IF(ISNUMBER(Calculations!F9),IF(AND(Calculations!F9&gt;=20,Calculations!F9&lt;=24),"PASS","FAIL"),"")</f>
        <v>PASS</v>
      </c>
      <c r="H3" s="15" t="str">
        <f>IF(ISNUMBER(Calculations!G9),IF(AND(Calculations!G9&gt;=20,Calculations!G9&lt;=24),"PASS","FAIL"),"")</f>
        <v>PASS</v>
      </c>
      <c r="I3" s="15" t="str">
        <f>IF(ISNUMBER(Calculations!H9),IF(AND(Calculations!H9&gt;=20,Calculations!H9&lt;=24),"PASS","FAIL"),"")</f>
        <v>PASS</v>
      </c>
      <c r="J3" s="15" t="str">
        <f>IF(ISNUMBER(Calculations!I9),IF(AND(Calculations!I9&gt;=20,Calculations!I9&lt;=24),"PASS","FAIL"),"")</f>
        <v>PASS</v>
      </c>
      <c r="K3" s="15" t="str">
        <f>IF(ISNUMBER(Calculations!J9),IF(AND(Calculations!J9&gt;=20,Calculations!J9&lt;=24),"PASS","FAIL"),"")</f>
        <v>PASS</v>
      </c>
      <c r="L3" s="15" t="str">
        <f>IF(ISNUMBER(Calculations!K9),IF(AND(Calculations!K9&gt;=20,Calculations!K9&lt;=24),"PASS","FAIL"),"")</f>
        <v>PASS</v>
      </c>
      <c r="M3" s="15" t="str">
        <f>IF(ISNUMBER(Calculations!L9),IF(AND(Calculations!L9&gt;=20,Calculations!L9&lt;=24),"PASS","FAIL"),"")</f>
        <v>PASS</v>
      </c>
      <c r="N3" s="15" t="str">
        <f>IF(ISNUMBER(Calculations!M9),IF(AND(Calculations!M9&gt;=20,Calculations!M9&lt;=24),"PASS","FAIL"),"")</f>
        <v>PASS</v>
      </c>
    </row>
  </sheetData>
  <conditionalFormatting sqref="C2:N3">
    <cfRule type="containsText" dxfId="0" priority="12" operator="containsText" text="FAIL">
      <formula>NOT(ISERROR(SEARCH("FAIL",C2)))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"/>
  <sheetViews>
    <sheetView workbookViewId="0"/>
  </sheetViews>
  <sheetFormatPr defaultColWidth="9.21875" defaultRowHeight="15" customHeight="1" x14ac:dyDescent="0.25"/>
  <cols>
    <col min="1" max="1" width="10.77734375" style="1" customWidth="1"/>
    <col min="2" max="13" width="12.77734375" style="1" customWidth="1"/>
    <col min="14" max="14" width="5.77734375" style="1" customWidth="1"/>
    <col min="15" max="16384" width="9.21875" style="1"/>
  </cols>
  <sheetData>
    <row r="1" spans="1:13" s="2" customFormat="1" ht="15" customHeight="1" x14ac:dyDescent="0.25">
      <c r="A1" s="17" t="s">
        <v>34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J1" s="4" t="s">
        <v>17</v>
      </c>
      <c r="K1" s="4" t="s">
        <v>18</v>
      </c>
      <c r="L1" s="4" t="s">
        <v>144</v>
      </c>
      <c r="M1" s="4" t="s">
        <v>145</v>
      </c>
    </row>
    <row r="2" spans="1:13" ht="15" customHeight="1" x14ac:dyDescent="0.25">
      <c r="A2" s="18" t="s">
        <v>24</v>
      </c>
      <c r="B2" s="19">
        <f>IF(SUM('Raw Data'!$B$2:$B$97)&gt;10,IF(AND(ISNUMBER('Raw Data'!B2),'Raw Data'!B2&lt;40,'Raw Data'!B2&gt;0),'Raw Data'!B2,40),IF('Raw Data'!B2="","",40))</f>
        <v>27.740484716003031</v>
      </c>
      <c r="C2" s="19">
        <f>IF(SUM('Raw Data'!$B$2:$B$97)&gt;10,IF(AND(ISNUMBER('Raw Data'!B3),'Raw Data'!B3&lt;40,'Raw Data'!B3&gt;0),'Raw Data'!B3,40),IF('Raw Data'!B3="","",40))</f>
        <v>25.095077204829867</v>
      </c>
      <c r="D2" s="19">
        <f>IF(SUM('Raw Data'!$B$2:$B$97)&gt;10,IF(AND(ISNUMBER('Raw Data'!B4),'Raw Data'!B4&lt;40,'Raw Data'!B4&gt;0),'Raw Data'!B4,40),IF('Raw Data'!B4="","",40))</f>
        <v>29.738043147084777</v>
      </c>
      <c r="E2" s="19">
        <f>IF(SUM('Raw Data'!$B$2:$B$97)&gt;10,IF(AND(ISNUMBER('Raw Data'!B5),'Raw Data'!B5&lt;40,'Raw Data'!B5&gt;0),'Raw Data'!B5,40),IF('Raw Data'!B5="","",40))</f>
        <v>27.717754860651318</v>
      </c>
      <c r="F2" s="19">
        <f>IF(SUM('Raw Data'!$B$2:$B$97)&gt;10,IF(AND(ISNUMBER('Raw Data'!B6),'Raw Data'!B6&lt;40,'Raw Data'!B6&gt;0),'Raw Data'!B6,40),IF('Raw Data'!B6="","",40))</f>
        <v>25.693158866529927</v>
      </c>
      <c r="G2" s="19">
        <f>IF(SUM('Raw Data'!$B$2:$B$97)&gt;10,IF(AND(ISNUMBER('Raw Data'!B7),'Raw Data'!B7&lt;40,'Raw Data'!B7&gt;0),'Raw Data'!B7,40),IF('Raw Data'!B7="","",40))</f>
        <v>33.361322606512587</v>
      </c>
      <c r="H2" s="19">
        <f>IF(SUM('Raw Data'!$B$2:$B$97)&gt;10,IF(AND(ISNUMBER('Raw Data'!B8),'Raw Data'!B8&lt;40,'Raw Data'!B8&gt;0),'Raw Data'!B8,40),IF('Raw Data'!B8="","",40))</f>
        <v>27.034107690155171</v>
      </c>
      <c r="I2" s="19">
        <f>IF(SUM('Raw Data'!$B$2:$B$97)&gt;10,IF(AND(ISNUMBER('Raw Data'!B9),'Raw Data'!B9&lt;40,'Raw Data'!B9&gt;0),'Raw Data'!B9,40),IF('Raw Data'!B9="","",40))</f>
        <v>28.487890625786562</v>
      </c>
      <c r="J2" s="19">
        <f>IF(SUM('Raw Data'!$B$2:$B$97)&gt;10,IF(AND(ISNUMBER('Raw Data'!B10),'Raw Data'!B10&lt;40,'Raw Data'!B10&gt;0),'Raw Data'!B10,40),IF('Raw Data'!B10="","",40))</f>
        <v>32.613808486856776</v>
      </c>
      <c r="K2" s="19">
        <f>IF(SUM('Raw Data'!$B$2:$B$97)&gt;10,IF(AND(ISNUMBER('Raw Data'!B11),'Raw Data'!B11&lt;40,'Raw Data'!B11&gt;0),'Raw Data'!B11,40),IF('Raw Data'!B11="","",40))</f>
        <v>28.435170654500517</v>
      </c>
      <c r="L2" s="19">
        <f>IF(SUM('Raw Data'!$B$2:$B$97)&gt;10,IF(AND(ISNUMBER('Raw Data'!B12),'Raw Data'!B12&lt;40,'Raw Data'!B12&gt;0),'Raw Data'!B12,40),IF('Raw Data'!B12="","",40))</f>
        <v>26.465631609239153</v>
      </c>
      <c r="M2" s="19">
        <f>IF(SUM('Raw Data'!$B$2:$B$97)&gt;10,IF(AND(ISNUMBER('Raw Data'!B13),'Raw Data'!B13&lt;40,'Raw Data'!B13&gt;0),'Raw Data'!B13,40),IF('Raw Data'!B13="","",40))</f>
        <v>35.636230699747308</v>
      </c>
    </row>
    <row r="3" spans="1:13" ht="15" customHeight="1" x14ac:dyDescent="0.25">
      <c r="A3" s="18" t="s">
        <v>26</v>
      </c>
      <c r="B3" s="19">
        <f>IF(SUM('Raw Data'!$B$2:$B$97)&gt;10,IF(AND(ISNUMBER('Raw Data'!B14),'Raw Data'!B14&lt;40,'Raw Data'!B14&gt;0),'Raw Data'!B14,40),IF('Raw Data'!B14="","",40))</f>
        <v>25.202004212856458</v>
      </c>
      <c r="C3" s="19">
        <f>IF(SUM('Raw Data'!$B$2:$B$97)&gt;10,IF(AND(ISNUMBER('Raw Data'!B15),'Raw Data'!B15&lt;40,'Raw Data'!B15&gt;0),'Raw Data'!B15,40),IF('Raw Data'!B15="","",40))</f>
        <v>26.306198588349623</v>
      </c>
      <c r="D3" s="19">
        <f>IF(SUM('Raw Data'!$B$2:$B$97)&gt;10,IF(AND(ISNUMBER('Raw Data'!B16),'Raw Data'!B16&lt;40,'Raw Data'!B16&gt;0),'Raw Data'!B16,40),IF('Raw Data'!B16="","",40))</f>
        <v>31.164311376408971</v>
      </c>
      <c r="E3" s="19">
        <f>IF(SUM('Raw Data'!$B$2:$B$97)&gt;10,IF(AND(ISNUMBER('Raw Data'!B17),'Raw Data'!B17&lt;40,'Raw Data'!B17&gt;0),'Raw Data'!B17,40),IF('Raw Data'!B17="","",40))</f>
        <v>26.825999390282909</v>
      </c>
      <c r="F3" s="19">
        <f>IF(SUM('Raw Data'!$B$2:$B$97)&gt;10,IF(AND(ISNUMBER('Raw Data'!B18),'Raw Data'!B18&lt;40,'Raw Data'!B18&gt;0),'Raw Data'!B18,40),IF('Raw Data'!B18="","",40))</f>
        <v>25.788405927394145</v>
      </c>
      <c r="G3" s="19">
        <f>IF(SUM('Raw Data'!$B$2:$B$97)&gt;10,IF(AND(ISNUMBER('Raw Data'!B19),'Raw Data'!B19&lt;40,'Raw Data'!B19&gt;0),'Raw Data'!B19,40),IF('Raw Data'!B19="","",40))</f>
        <v>35.594399664840559</v>
      </c>
      <c r="H3" s="19">
        <f>IF(SUM('Raw Data'!$B$2:$B$97)&gt;10,IF(AND(ISNUMBER('Raw Data'!B20),'Raw Data'!B20&lt;40,'Raw Data'!B20&gt;0),'Raw Data'!B20,40),IF('Raw Data'!B20="","",40))</f>
        <v>26.984033591469988</v>
      </c>
      <c r="I3" s="19">
        <f>IF(SUM('Raw Data'!$B$2:$B$97)&gt;10,IF(AND(ISNUMBER('Raw Data'!B21),'Raw Data'!B21&lt;40,'Raw Data'!B21&gt;0),'Raw Data'!B21,40),IF('Raw Data'!B21="","",40))</f>
        <v>25.566285298565575</v>
      </c>
      <c r="J3" s="19">
        <f>IF(SUM('Raw Data'!$B$2:$B$97)&gt;10,IF(AND(ISNUMBER('Raw Data'!B22),'Raw Data'!B22&lt;40,'Raw Data'!B22&gt;0),'Raw Data'!B22,40),IF('Raw Data'!B22="","",40))</f>
        <v>32.898493641331754</v>
      </c>
      <c r="K3" s="19">
        <f>IF(SUM('Raw Data'!$B$2:$B$97)&gt;10,IF(AND(ISNUMBER('Raw Data'!B23),'Raw Data'!B23&lt;40,'Raw Data'!B23&gt;0),'Raw Data'!B23,40),IF('Raw Data'!B23="","",40))</f>
        <v>27.131027635489566</v>
      </c>
      <c r="L3" s="19">
        <f>IF(SUM('Raw Data'!$B$2:$B$97)&gt;10,IF(AND(ISNUMBER('Raw Data'!B24),'Raw Data'!B24&lt;40,'Raw Data'!B24&gt;0),'Raw Data'!B24,40),IF('Raw Data'!B24="","",40))</f>
        <v>28.306553272421766</v>
      </c>
      <c r="M3" s="19">
        <f>IF(SUM('Raw Data'!$B$2:$B$97)&gt;10,IF(AND(ISNUMBER('Raw Data'!B25),'Raw Data'!B25&lt;40,'Raw Data'!B25&gt;0),'Raw Data'!B25,40),IF('Raw Data'!B25="","",40))</f>
        <v>33.825601446737984</v>
      </c>
    </row>
    <row r="4" spans="1:13" ht="15" customHeight="1" x14ac:dyDescent="0.25">
      <c r="A4" s="18" t="s">
        <v>27</v>
      </c>
      <c r="B4" s="19">
        <f>IF(SUM('Raw Data'!$B$2:$B$97)&gt;10,IF(AND(ISNUMBER('Raw Data'!B26),'Raw Data'!B26&lt;40,'Raw Data'!B26&gt;0),'Raw Data'!B26,40),IF('Raw Data'!B26="","",40))</f>
        <v>26.252271420649357</v>
      </c>
      <c r="C4" s="19">
        <f>IF(SUM('Raw Data'!$B$2:$B$97)&gt;10,IF(AND(ISNUMBER('Raw Data'!B27),'Raw Data'!B27&lt;40,'Raw Data'!B27&gt;0),'Raw Data'!B27,40),IF('Raw Data'!B27="","",40))</f>
        <v>28.425119003565541</v>
      </c>
      <c r="D4" s="19">
        <f>IF(SUM('Raw Data'!$B$2:$B$97)&gt;10,IF(AND(ISNUMBER('Raw Data'!B28),'Raw Data'!B28&lt;40,'Raw Data'!B28&gt;0),'Raw Data'!B28,40),IF('Raw Data'!B28="","",40))</f>
        <v>30.358018444131392</v>
      </c>
      <c r="E4" s="19">
        <f>IF(SUM('Raw Data'!$B$2:$B$97)&gt;10,IF(AND(ISNUMBER('Raw Data'!B29),'Raw Data'!B29&lt;40,'Raw Data'!B29&gt;0),'Raw Data'!B29,40),IF('Raw Data'!B29="","",40))</f>
        <v>26.255501360623374</v>
      </c>
      <c r="F4" s="19">
        <f>IF(SUM('Raw Data'!$B$2:$B$97)&gt;10,IF(AND(ISNUMBER('Raw Data'!B30),'Raw Data'!B30&lt;40,'Raw Data'!B30&gt;0),'Raw Data'!B30,40),IF('Raw Data'!B30="","",40))</f>
        <v>26.732037365571173</v>
      </c>
      <c r="G4" s="19">
        <f>IF(SUM('Raw Data'!$B$2:$B$97)&gt;10,IF(AND(ISNUMBER('Raw Data'!B31),'Raw Data'!B31&lt;40,'Raw Data'!B31&gt;0),'Raw Data'!B31,40),IF('Raw Data'!B31="","",40))</f>
        <v>34.511984380377157</v>
      </c>
      <c r="H4" s="19">
        <f>IF(SUM('Raw Data'!$B$2:$B$97)&gt;10,IF(AND(ISNUMBER('Raw Data'!B32),'Raw Data'!B32&lt;40,'Raw Data'!B32&gt;0),'Raw Data'!B32,40),IF('Raw Data'!B32="","",40))</f>
        <v>26.588446793778353</v>
      </c>
      <c r="I4" s="19">
        <f>IF(SUM('Raw Data'!$B$2:$B$97)&gt;10,IF(AND(ISNUMBER('Raw Data'!B33),'Raw Data'!B33&lt;40,'Raw Data'!B33&gt;0),'Raw Data'!B33,40),IF('Raw Data'!B33="","",40))</f>
        <v>25.732248911903884</v>
      </c>
      <c r="J4" s="19">
        <f>IF(SUM('Raw Data'!$B$2:$B$97)&gt;10,IF(AND(ISNUMBER('Raw Data'!B34),'Raw Data'!B34&lt;40,'Raw Data'!B34&gt;0),'Raw Data'!B34,40),IF('Raw Data'!B34="","",40))</f>
        <v>29.929725643427943</v>
      </c>
      <c r="K4" s="19">
        <f>IF(SUM('Raw Data'!$B$2:$B$97)&gt;10,IF(AND(ISNUMBER('Raw Data'!B35),'Raw Data'!B35&lt;40,'Raw Data'!B35&gt;0),'Raw Data'!B35,40),IF('Raw Data'!B35="","",40))</f>
        <v>25.634546662866441</v>
      </c>
      <c r="L4" s="19">
        <f>IF(SUM('Raw Data'!$B$2:$B$97)&gt;10,IF(AND(ISNUMBER('Raw Data'!B36),'Raw Data'!B36&lt;40,'Raw Data'!B36&gt;0),'Raw Data'!B36,40),IF('Raw Data'!B36="","",40))</f>
        <v>25.171786737438115</v>
      </c>
      <c r="M4" s="19">
        <f>IF(SUM('Raw Data'!$B$2:$B$97)&gt;10,IF(AND(ISNUMBER('Raw Data'!B37),'Raw Data'!B37&lt;40,'Raw Data'!B37&gt;0),'Raw Data'!B37,40),IF('Raw Data'!B37="","",40))</f>
        <v>34.093969970432411</v>
      </c>
    </row>
    <row r="5" spans="1:13" ht="15" customHeight="1" x14ac:dyDescent="0.25">
      <c r="A5" s="18" t="s">
        <v>28</v>
      </c>
      <c r="B5" s="19">
        <f>IF(SUM('Raw Data'!$B$2:$B$97)&gt;10,IF(AND(ISNUMBER('Raw Data'!B38),'Raw Data'!B38&lt;40,'Raw Data'!B38&gt;0),'Raw Data'!B38,40),IF('Raw Data'!B38="","",40))</f>
        <v>28.027935035583514</v>
      </c>
      <c r="C5" s="19">
        <f>IF(SUM('Raw Data'!$B$2:$B$97)&gt;10,IF(AND(ISNUMBER('Raw Data'!B39),'Raw Data'!B39&lt;40,'Raw Data'!B39&gt;0),'Raw Data'!B39,40),IF('Raw Data'!B39="","",40))</f>
        <v>28.232926445948607</v>
      </c>
      <c r="D5" s="19">
        <f>IF(SUM('Raw Data'!$B$2:$B$97)&gt;10,IF(AND(ISNUMBER('Raw Data'!B40),'Raw Data'!B40&lt;40,'Raw Data'!B40&gt;0),'Raw Data'!B40,40),IF('Raw Data'!B40="","",40))</f>
        <v>30.903599556172981</v>
      </c>
      <c r="E5" s="19">
        <f>IF(SUM('Raw Data'!$B$2:$B$97)&gt;10,IF(AND(ISNUMBER('Raw Data'!B41),'Raw Data'!B41&lt;40,'Raw Data'!B41&gt;0),'Raw Data'!B41,40),IF('Raw Data'!B41="","",40))</f>
        <v>27.620501354500139</v>
      </c>
      <c r="F5" s="19">
        <f>IF(SUM('Raw Data'!$B$2:$B$97)&gt;10,IF(AND(ISNUMBER('Raw Data'!B42),'Raw Data'!B42&lt;40,'Raw Data'!B42&gt;0),'Raw Data'!B42,40),IF('Raw Data'!B42="","",40))</f>
        <v>25.960106796794214</v>
      </c>
      <c r="G5" s="19">
        <f>IF(SUM('Raw Data'!$B$2:$B$97)&gt;10,IF(AND(ISNUMBER('Raw Data'!B43),'Raw Data'!B43&lt;40,'Raw Data'!B43&gt;0),'Raw Data'!B43,40),IF('Raw Data'!B43="","",40))</f>
        <v>35.867694084281659</v>
      </c>
      <c r="H5" s="19">
        <f>IF(SUM('Raw Data'!$B$2:$B$97)&gt;10,IF(AND(ISNUMBER('Raw Data'!B44),'Raw Data'!B44&lt;40,'Raw Data'!B44&gt;0),'Raw Data'!B44,40),IF('Raw Data'!B44="","",40))</f>
        <v>26.794137037228047</v>
      </c>
      <c r="I5" s="19">
        <f>IF(SUM('Raw Data'!$B$2:$B$97)&gt;10,IF(AND(ISNUMBER('Raw Data'!B45),'Raw Data'!B45&lt;40,'Raw Data'!B45&gt;0),'Raw Data'!B45,40),IF('Raw Data'!B45="","",40))</f>
        <v>28.42195186546407</v>
      </c>
      <c r="J5" s="19">
        <f>IF(SUM('Raw Data'!$B$2:$B$97)&gt;10,IF(AND(ISNUMBER('Raw Data'!B46),'Raw Data'!B46&lt;40,'Raw Data'!B46&gt;0),'Raw Data'!B46,40),IF('Raw Data'!B46="","",40))</f>
        <v>30.309671773144885</v>
      </c>
      <c r="K5" s="19">
        <f>IF(SUM('Raw Data'!$B$2:$B$97)&gt;10,IF(AND(ISNUMBER('Raw Data'!B47),'Raw Data'!B47&lt;40,'Raw Data'!B47&gt;0),'Raw Data'!B47,40),IF('Raw Data'!B47="","",40))</f>
        <v>26.701786839613398</v>
      </c>
      <c r="L5" s="19">
        <f>IF(SUM('Raw Data'!$B$2:$B$97)&gt;10,IF(AND(ISNUMBER('Raw Data'!B48),'Raw Data'!B48&lt;40,'Raw Data'!B48&gt;0),'Raw Data'!B48,40),IF('Raw Data'!B48="","",40))</f>
        <v>26.132295730383401</v>
      </c>
      <c r="M5" s="19">
        <f>IF(SUM('Raw Data'!$B$2:$B$97)&gt;10,IF(AND(ISNUMBER('Raw Data'!B49),'Raw Data'!B49&lt;40,'Raw Data'!B49&gt;0),'Raw Data'!B49,40),IF('Raw Data'!B49="","",40))</f>
        <v>34.566125278769292</v>
      </c>
    </row>
    <row r="6" spans="1:13" ht="15" customHeight="1" x14ac:dyDescent="0.25">
      <c r="A6" s="18" t="s">
        <v>29</v>
      </c>
      <c r="B6" s="19">
        <f>IF(SUM('Raw Data'!$B$2:$B$97)&gt;10,IF(AND(ISNUMBER('Raw Data'!B50),'Raw Data'!B50&lt;40,'Raw Data'!B50&gt;0),'Raw Data'!B50,40),IF('Raw Data'!B50="","",40))</f>
        <v>25.069287861316198</v>
      </c>
      <c r="C6" s="19">
        <f>IF(SUM('Raw Data'!$B$2:$B$97)&gt;10,IF(AND(ISNUMBER('Raw Data'!B51),'Raw Data'!B51&lt;40,'Raw Data'!B51&gt;0),'Raw Data'!B51,40),IF('Raw Data'!B51="","",40))</f>
        <v>25.271716430457417</v>
      </c>
      <c r="D6" s="19">
        <f>IF(SUM('Raw Data'!$B$2:$B$97)&gt;10,IF(AND(ISNUMBER('Raw Data'!B52),'Raw Data'!B52&lt;40,'Raw Data'!B52&gt;0),'Raw Data'!B52,40),IF('Raw Data'!B52="","",40))</f>
        <v>29.278826079751564</v>
      </c>
      <c r="E6" s="19">
        <f>IF(SUM('Raw Data'!$B$2:$B$97)&gt;10,IF(AND(ISNUMBER('Raw Data'!B53),'Raw Data'!B53&lt;40,'Raw Data'!B53&gt;0),'Raw Data'!B53,40),IF('Raw Data'!B53="","",40))</f>
        <v>26.518696555007363</v>
      </c>
      <c r="F6" s="19">
        <f>IF(SUM('Raw Data'!$B$2:$B$97)&gt;10,IF(AND(ISNUMBER('Raw Data'!B54),'Raw Data'!B54&lt;40,'Raw Data'!B54&gt;0),'Raw Data'!B54,40),IF('Raw Data'!B54="","",40))</f>
        <v>26.341685297111578</v>
      </c>
      <c r="G6" s="19">
        <f>IF(SUM('Raw Data'!$B$2:$B$97)&gt;10,IF(AND(ISNUMBER('Raw Data'!B55),'Raw Data'!B55&lt;40,'Raw Data'!B55&gt;0),'Raw Data'!B55,40),IF('Raw Data'!B55="","",40))</f>
        <v>33.597845063745538</v>
      </c>
      <c r="H6" s="19">
        <f>IF(SUM('Raw Data'!$B$2:$B$97)&gt;10,IF(AND(ISNUMBER('Raw Data'!B56),'Raw Data'!B56&lt;40,'Raw Data'!B56&gt;0),'Raw Data'!B56,40),IF('Raw Data'!B56="","",40))</f>
        <v>28.064448314410335</v>
      </c>
      <c r="I6" s="19">
        <f>IF(SUM('Raw Data'!$B$2:$B$97)&gt;10,IF(AND(ISNUMBER('Raw Data'!B57),'Raw Data'!B57&lt;40,'Raw Data'!B57&gt;0),'Raw Data'!B57,40),IF('Raw Data'!B57="","",40))</f>
        <v>27.92528253388376</v>
      </c>
      <c r="J6" s="19">
        <f>IF(SUM('Raw Data'!$B$2:$B$97)&gt;10,IF(AND(ISNUMBER('Raw Data'!B58),'Raw Data'!B58&lt;40,'Raw Data'!B58&gt;0),'Raw Data'!B58,40),IF('Raw Data'!B58="","",40))</f>
        <v>32.441898174925939</v>
      </c>
      <c r="K6" s="19">
        <f>IF(SUM('Raw Data'!$B$2:$B$97)&gt;10,IF(AND(ISNUMBER('Raw Data'!B59),'Raw Data'!B59&lt;40,'Raw Data'!B59&gt;0),'Raw Data'!B59,40),IF('Raw Data'!B59="","",40))</f>
        <v>27.398798722780391</v>
      </c>
      <c r="L6" s="19">
        <f>IF(SUM('Raw Data'!$B$2:$B$97)&gt;10,IF(AND(ISNUMBER('Raw Data'!B60),'Raw Data'!B60&lt;40,'Raw Data'!B60&gt;0),'Raw Data'!B60,40),IF('Raw Data'!B60="","",40))</f>
        <v>25.422768152370622</v>
      </c>
      <c r="M6" s="19">
        <f>IF(SUM('Raw Data'!$B$2:$B$97)&gt;10,IF(AND(ISNUMBER('Raw Data'!B61),'Raw Data'!B61&lt;40,'Raw Data'!B61&gt;0),'Raw Data'!B61,40),IF('Raw Data'!B61="","",40))</f>
        <v>33.325264075223529</v>
      </c>
    </row>
    <row r="7" spans="1:13" ht="15" customHeight="1" x14ac:dyDescent="0.25">
      <c r="A7" s="18" t="s">
        <v>30</v>
      </c>
      <c r="B7" s="19">
        <f>IF(SUM('Raw Data'!$B$2:$B$97)&gt;10,IF(AND(ISNUMBER('Raw Data'!B62),'Raw Data'!B62&lt;40,'Raw Data'!B62&gt;0),'Raw Data'!B62,40),IF('Raw Data'!B62="","",40))</f>
        <v>28.366327055530157</v>
      </c>
      <c r="C7" s="19">
        <f>IF(SUM('Raw Data'!$B$2:$B$97)&gt;10,IF(AND(ISNUMBER('Raw Data'!B63),'Raw Data'!B63&lt;40,'Raw Data'!B63&gt;0),'Raw Data'!B63,40),IF('Raw Data'!B63="","",40))</f>
        <v>27.760645638050878</v>
      </c>
      <c r="D7" s="19">
        <f>IF(SUM('Raw Data'!$B$2:$B$97)&gt;10,IF(AND(ISNUMBER('Raw Data'!B64),'Raw Data'!B64&lt;40,'Raw Data'!B64&gt;0),'Raw Data'!B64,40),IF('Raw Data'!B64="","",40))</f>
        <v>31.733016325064707</v>
      </c>
      <c r="E7" s="19">
        <f>IF(SUM('Raw Data'!$B$2:$B$97)&gt;10,IF(AND(ISNUMBER('Raw Data'!B65),'Raw Data'!B65&lt;40,'Raw Data'!B65&gt;0),'Raw Data'!B65,40),IF('Raw Data'!B65="","",40))</f>
        <v>28.301093690610006</v>
      </c>
      <c r="F7" s="19">
        <f>IF(SUM('Raw Data'!$B$2:$B$97)&gt;10,IF(AND(ISNUMBER('Raw Data'!B66),'Raw Data'!B66&lt;40,'Raw Data'!B66&gt;0),'Raw Data'!B66,40),IF('Raw Data'!B66="","",40))</f>
        <v>25.872747081370342</v>
      </c>
      <c r="G7" s="19">
        <f>IF(SUM('Raw Data'!$B$2:$B$97)&gt;10,IF(AND(ISNUMBER('Raw Data'!B67),'Raw Data'!B67&lt;40,'Raw Data'!B67&gt;0),'Raw Data'!B67,40),IF('Raw Data'!B67="","",40))</f>
        <v>34.195884538161529</v>
      </c>
      <c r="H7" s="19">
        <f>IF(SUM('Raw Data'!$B$2:$B$97)&gt;10,IF(AND(ISNUMBER('Raw Data'!B68),'Raw Data'!B68&lt;40,'Raw Data'!B68&gt;0),'Raw Data'!B68,40),IF('Raw Data'!B68="","",40))</f>
        <v>26.562754374264678</v>
      </c>
      <c r="I7" s="19">
        <f>IF(SUM('Raw Data'!$B$2:$B$97)&gt;10,IF(AND(ISNUMBER('Raw Data'!B69),'Raw Data'!B69&lt;40,'Raw Data'!B69&gt;0),'Raw Data'!B69,40),IF('Raw Data'!B69="","",40))</f>
        <v>25.442714366477567</v>
      </c>
      <c r="J7" s="19">
        <f>IF(SUM('Raw Data'!$B$2:$B$97)&gt;10,IF(AND(ISNUMBER('Raw Data'!B70),'Raw Data'!B70&lt;40,'Raw Data'!B70&gt;0),'Raw Data'!B70,40),IF('Raw Data'!B70="","",40))</f>
        <v>30.356191819543071</v>
      </c>
      <c r="K7" s="19">
        <f>IF(SUM('Raw Data'!$B$2:$B$97)&gt;10,IF(AND(ISNUMBER('Raw Data'!B71),'Raw Data'!B71&lt;40,'Raw Data'!B71&gt;0),'Raw Data'!B71,40),IF('Raw Data'!B71="","",40))</f>
        <v>26.80293345418346</v>
      </c>
      <c r="L7" s="19">
        <f>IF(SUM('Raw Data'!$B$2:$B$97)&gt;10,IF(AND(ISNUMBER('Raw Data'!B72),'Raw Data'!B72&lt;40,'Raw Data'!B72&gt;0),'Raw Data'!B72,40),IF('Raw Data'!B72="","",40))</f>
        <v>28.869166153353579</v>
      </c>
      <c r="M7" s="19">
        <f>IF(SUM('Raw Data'!$B$2:$B$97)&gt;10,IF(AND(ISNUMBER('Raw Data'!B73),'Raw Data'!B73&lt;40,'Raw Data'!B73&gt;0),'Raw Data'!B73,40),IF('Raw Data'!B73="","",40))</f>
        <v>35.450344592552931</v>
      </c>
    </row>
    <row r="8" spans="1:13" ht="15" customHeight="1" x14ac:dyDescent="0.25">
      <c r="A8" s="18" t="s">
        <v>31</v>
      </c>
      <c r="B8" s="19">
        <f>IF(SUM('Raw Data'!$B$2:$B$97)&gt;10,IF(AND(ISNUMBER('Raw Data'!B74),'Raw Data'!B74&lt;40,'Raw Data'!B74&gt;0),'Raw Data'!B74,40),IF('Raw Data'!B74="","",40))</f>
        <v>27.776710001403554</v>
      </c>
      <c r="C8" s="19">
        <f>IF(SUM('Raw Data'!$B$2:$B$97)&gt;10,IF(AND(ISNUMBER('Raw Data'!B75),'Raw Data'!B75&lt;40,'Raw Data'!B75&gt;0),'Raw Data'!B75,40),IF('Raw Data'!B75="","",40))</f>
        <v>28.149131646122928</v>
      </c>
      <c r="D8" s="19">
        <f>IF(SUM('Raw Data'!$B$2:$B$97)&gt;10,IF(AND(ISNUMBER('Raw Data'!B76),'Raw Data'!B76&lt;40,'Raw Data'!B76&gt;0),'Raw Data'!B76,40),IF('Raw Data'!B76="","",40))</f>
        <v>31.562522679973032</v>
      </c>
      <c r="E8" s="19">
        <f>IF(SUM('Raw Data'!$B$2:$B$97)&gt;10,IF(AND(ISNUMBER('Raw Data'!B77),'Raw Data'!B77&lt;40,'Raw Data'!B77&gt;0),'Raw Data'!B77,40),IF('Raw Data'!B77="","",40))</f>
        <v>28.781487332340408</v>
      </c>
      <c r="F8" s="19">
        <f>IF(SUM('Raw Data'!$B$2:$B$97)&gt;10,IF(AND(ISNUMBER('Raw Data'!B78),'Raw Data'!B78&lt;40,'Raw Data'!B78&gt;0),'Raw Data'!B78,40),IF('Raw Data'!B78="","",40))</f>
        <v>28.88280197430004</v>
      </c>
      <c r="G8" s="19">
        <f>IF(SUM('Raw Data'!$B$2:$B$97)&gt;10,IF(AND(ISNUMBER('Raw Data'!B79),'Raw Data'!B79&lt;40,'Raw Data'!B79&gt;0),'Raw Data'!B79,40),IF('Raw Data'!B79="","",40))</f>
        <v>33.934137893714876</v>
      </c>
      <c r="H8" s="19">
        <f>IF(SUM('Raw Data'!$B$2:$B$97)&gt;10,IF(AND(ISNUMBER('Raw Data'!B80),'Raw Data'!B80&lt;40,'Raw Data'!B80&gt;0),'Raw Data'!B80,40),IF('Raw Data'!B80="","",40))</f>
        <v>26.001366161898396</v>
      </c>
      <c r="I8" s="19">
        <f>IF(SUM('Raw Data'!$B$2:$B$97)&gt;10,IF(AND(ISNUMBER('Raw Data'!B81),'Raw Data'!B81&lt;40,'Raw Data'!B81&gt;0),'Raw Data'!B81,40),IF('Raw Data'!B81="","",40))</f>
        <v>26.815168785324797</v>
      </c>
      <c r="J8" s="19">
        <f>IF(SUM('Raw Data'!$B$2:$B$97)&gt;10,IF(AND(ISNUMBER('Raw Data'!B82),'Raw Data'!B82&lt;40,'Raw Data'!B82&gt;0),'Raw Data'!B82,40),IF('Raw Data'!B82="","",40))</f>
        <v>29.040007908036785</v>
      </c>
      <c r="K8" s="19">
        <f>IF(SUM('Raw Data'!$B$2:$B$97)&gt;10,IF(AND(ISNUMBER('Raw Data'!B83),'Raw Data'!B83&lt;40,'Raw Data'!B83&gt;0),'Raw Data'!B83,40),IF('Raw Data'!B83="","",40))</f>
        <v>27.300104662135791</v>
      </c>
      <c r="L8" s="19">
        <f>IF(SUM('Raw Data'!$B$2:$B$97)&gt;10,IF(AND(ISNUMBER('Raw Data'!B84),'Raw Data'!B84&lt;40,'Raw Data'!B84&gt;0),'Raw Data'!B84,40),IF('Raw Data'!B84="","",40))</f>
        <v>28.970991967003851</v>
      </c>
      <c r="M8" s="19">
        <f>IF(SUM('Raw Data'!$B$2:$B$97)&gt;10,IF(AND(ISNUMBER('Raw Data'!B85),'Raw Data'!B85&lt;40,'Raw Data'!B85&gt;0),'Raw Data'!B85,40),IF('Raw Data'!B85="","",40))</f>
        <v>34.61146722977989</v>
      </c>
    </row>
    <row r="9" spans="1:13" ht="15" customHeight="1" x14ac:dyDescent="0.25">
      <c r="A9" s="18" t="s">
        <v>32</v>
      </c>
      <c r="B9" s="19">
        <f>IF(SUM('Raw Data'!$B$2:$B$97)&gt;10,IF(AND(ISNUMBER('Raw Data'!B86),'Raw Data'!B86&lt;40,'Raw Data'!B86&gt;0),'Raw Data'!B86,40),IF('Raw Data'!B86="","",40))</f>
        <v>21.284697878972505</v>
      </c>
      <c r="C9" s="19">
        <f>IF(SUM('Raw Data'!$B$2:$B$97)&gt;10,IF(AND(ISNUMBER('Raw Data'!B87),'Raw Data'!B87&lt;40,'Raw Data'!B87&gt;0),'Raw Data'!B87,40),IF('Raw Data'!B87="","",40))</f>
        <v>22.664693511686917</v>
      </c>
      <c r="D9" s="19">
        <f>IF(SUM('Raw Data'!$B$2:$B$97)&gt;10,IF(AND(ISNUMBER('Raw Data'!B88),'Raw Data'!B88&lt;40,'Raw Data'!B88&gt;0),'Raw Data'!B88,40),IF('Raw Data'!B88="","",40))</f>
        <v>21.139081776967085</v>
      </c>
      <c r="E9" s="19">
        <f>IF(SUM('Raw Data'!$B$2:$B$97)&gt;10,IF(AND(ISNUMBER('Raw Data'!B89),'Raw Data'!B89&lt;40,'Raw Data'!B89&gt;0),'Raw Data'!B89,40),IF('Raw Data'!B89="","",40))</f>
        <v>20.338016723219514</v>
      </c>
      <c r="F9" s="19">
        <f>IF(SUM('Raw Data'!$B$2:$B$97)&gt;10,IF(AND(ISNUMBER('Raw Data'!B90),'Raw Data'!B90&lt;40,'Raw Data'!B90&gt;0),'Raw Data'!B90,40),IF('Raw Data'!B90="","",40))</f>
        <v>23.530759986475118</v>
      </c>
      <c r="G9" s="19">
        <f>IF(SUM('Raw Data'!$B$2:$B$97)&gt;10,IF(AND(ISNUMBER('Raw Data'!B91),'Raw Data'!B91&lt;40,'Raw Data'!B91&gt;0),'Raw Data'!B91,40),IF('Raw Data'!B91="","",40))</f>
        <v>22.3228000148255</v>
      </c>
      <c r="H9" s="19">
        <f>IF(SUM('Raw Data'!$B$2:$B$97)&gt;10,IF(AND(ISNUMBER('Raw Data'!B92),'Raw Data'!B92&lt;40,'Raw Data'!B92&gt;0),'Raw Data'!B92,40),IF('Raw Data'!B92="","",40))</f>
        <v>22.265191174609082</v>
      </c>
      <c r="I9" s="19">
        <f>IF(SUM('Raw Data'!$B$2:$B$97)&gt;10,IF(AND(ISNUMBER('Raw Data'!B93),'Raw Data'!B93&lt;40,'Raw Data'!B93&gt;0),'Raw Data'!B93,40),IF('Raw Data'!B93="","",40))</f>
        <v>21.570613874462719</v>
      </c>
      <c r="J9" s="19">
        <f>IF(SUM('Raw Data'!$B$2:$B$97)&gt;10,IF(AND(ISNUMBER('Raw Data'!B94),'Raw Data'!B94&lt;40,'Raw Data'!B94&gt;0),'Raw Data'!B94,40),IF('Raw Data'!B94="","",40))</f>
        <v>22.39796276739829</v>
      </c>
      <c r="K9" s="19">
        <f>IF(SUM('Raw Data'!$B$2:$B$97)&gt;10,IF(AND(ISNUMBER('Raw Data'!B95),'Raw Data'!B95&lt;40,'Raw Data'!B95&gt;0),'Raw Data'!B95,40),IF('Raw Data'!B95="","",40))</f>
        <v>20.699345523228491</v>
      </c>
      <c r="L9" s="19">
        <f>IF(SUM('Raw Data'!$B$2:$B$97)&gt;10,IF(AND(ISNUMBER('Raw Data'!B96),'Raw Data'!B96&lt;40,'Raw Data'!B96&gt;0),'Raw Data'!B96,40),IF('Raw Data'!B96="","",40))</f>
        <v>23.404661550119762</v>
      </c>
      <c r="M9" s="19">
        <f>IF(SUM('Raw Data'!$B$2:$B$97)&gt;10,IF(AND(ISNUMBER('Raw Data'!B97),'Raw Data'!B97&lt;40,'Raw Data'!B97&gt;0),'Raw Data'!B97,40),IF('Raw Data'!B97="","",40))</f>
        <v>20.547741748476284</v>
      </c>
    </row>
    <row r="10" spans="1:13" ht="15" customHeight="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15" customHeight="1" x14ac:dyDescent="0.25">
      <c r="B11" s="3"/>
      <c r="C11"/>
      <c r="D11"/>
      <c r="E11"/>
      <c r="F11"/>
      <c r="G11"/>
      <c r="H11"/>
      <c r="I11"/>
      <c r="J11"/>
      <c r="K11"/>
      <c r="L11"/>
      <c r="M11"/>
    </row>
  </sheetData>
  <mergeCells count="1">
    <mergeCell ref="A10:M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7"/>
  <sheetViews>
    <sheetView workbookViewId="0"/>
  </sheetViews>
  <sheetFormatPr defaultColWidth="9.21875" defaultRowHeight="15" customHeight="1" x14ac:dyDescent="0.25"/>
  <cols>
    <col min="1" max="1" width="8.21875" style="1" bestFit="1" customWidth="1"/>
    <col min="2" max="2" width="10" style="1" bestFit="1" customWidth="1"/>
    <col min="3" max="3" width="13.44140625" style="1" bestFit="1" customWidth="1"/>
    <col min="4" max="4" width="13.77734375" style="1" bestFit="1" customWidth="1"/>
    <col min="5" max="5" width="5.77734375" customWidth="1"/>
    <col min="6" max="6" width="15.21875" style="6" bestFit="1" customWidth="1"/>
    <col min="7" max="7" width="5.77734375" style="6" customWidth="1"/>
    <col min="8" max="8" width="16.44140625" style="1" bestFit="1" customWidth="1"/>
    <col min="9" max="10" width="5.77734375" style="1" customWidth="1"/>
    <col min="11" max="11" width="8.77734375" style="1" customWidth="1"/>
    <col min="12" max="12" width="12.77734375" style="1" customWidth="1"/>
    <col min="13" max="13" width="18.77734375" style="1" customWidth="1"/>
    <col min="14" max="14" width="5.77734375" style="1" customWidth="1"/>
    <col min="15" max="16384" width="9.21875" style="1"/>
  </cols>
  <sheetData>
    <row r="1" spans="1:13" s="2" customFormat="1" ht="15" customHeight="1" x14ac:dyDescent="0.25">
      <c r="A1" s="2" t="s">
        <v>22</v>
      </c>
      <c r="B1" s="2" t="s">
        <v>37</v>
      </c>
      <c r="C1" s="2" t="s">
        <v>38</v>
      </c>
      <c r="D1" s="2" t="s">
        <v>36</v>
      </c>
      <c r="F1" s="12" t="s">
        <v>141</v>
      </c>
      <c r="G1" s="12"/>
      <c r="H1" s="2" t="s">
        <v>149</v>
      </c>
      <c r="J1" s="2" t="s">
        <v>140</v>
      </c>
      <c r="K1" s="2" t="s">
        <v>34</v>
      </c>
      <c r="L1" s="2" t="s">
        <v>23</v>
      </c>
      <c r="M1" s="2" t="s">
        <v>35</v>
      </c>
    </row>
    <row r="2" spans="1:13" ht="15" customHeight="1" x14ac:dyDescent="0.25">
      <c r="A2" s="1" t="s">
        <v>19</v>
      </c>
      <c r="B2" s="1">
        <v>99000006</v>
      </c>
      <c r="C2" s="1" t="s">
        <v>24</v>
      </c>
      <c r="D2" s="1" t="s">
        <v>39</v>
      </c>
      <c r="E2" s="9"/>
      <c r="F2" s="16" t="s">
        <v>142</v>
      </c>
      <c r="G2" s="16"/>
      <c r="H2" s="1">
        <v>2</v>
      </c>
      <c r="J2" s="1" t="s">
        <v>1</v>
      </c>
      <c r="K2" s="1" t="s">
        <v>24</v>
      </c>
      <c r="L2" s="1">
        <v>99000006</v>
      </c>
      <c r="M2" s="1" t="s">
        <v>25</v>
      </c>
    </row>
    <row r="3" spans="1:13" ht="15" customHeight="1" x14ac:dyDescent="0.25">
      <c r="A3" s="1" t="s">
        <v>20</v>
      </c>
      <c r="B3" s="1">
        <v>99000006</v>
      </c>
      <c r="C3" s="1" t="s">
        <v>24</v>
      </c>
      <c r="D3" s="1" t="s">
        <v>39</v>
      </c>
      <c r="E3" s="9"/>
      <c r="F3" s="16" t="s">
        <v>143</v>
      </c>
      <c r="G3" s="16"/>
      <c r="H3" s="1">
        <v>12</v>
      </c>
      <c r="J3" s="1" t="s">
        <v>2</v>
      </c>
      <c r="K3" s="1" t="s">
        <v>26</v>
      </c>
      <c r="L3" s="1">
        <v>99000008</v>
      </c>
      <c r="M3" s="1" t="s">
        <v>25</v>
      </c>
    </row>
    <row r="4" spans="1:13" ht="15" customHeight="1" x14ac:dyDescent="0.25">
      <c r="A4" s="1" t="s">
        <v>40</v>
      </c>
      <c r="B4" s="1">
        <v>99000006</v>
      </c>
      <c r="C4" s="1" t="s">
        <v>24</v>
      </c>
      <c r="D4" s="1" t="s">
        <v>39</v>
      </c>
      <c r="E4" s="9"/>
      <c r="H4" s="1">
        <v>25</v>
      </c>
      <c r="J4" s="1" t="s">
        <v>3</v>
      </c>
      <c r="K4" s="1" t="s">
        <v>27</v>
      </c>
      <c r="L4" s="1">
        <v>99000009</v>
      </c>
      <c r="M4" s="1" t="s">
        <v>25</v>
      </c>
    </row>
    <row r="5" spans="1:13" ht="15" customHeight="1" x14ac:dyDescent="0.25">
      <c r="A5" s="1" t="s">
        <v>41</v>
      </c>
      <c r="B5" s="1">
        <v>99000006</v>
      </c>
      <c r="C5" s="1" t="s">
        <v>24</v>
      </c>
      <c r="D5" s="1" t="s">
        <v>39</v>
      </c>
      <c r="E5" s="9"/>
      <c r="H5" s="1">
        <v>100</v>
      </c>
      <c r="J5" s="1" t="s">
        <v>4</v>
      </c>
      <c r="K5" s="1" t="s">
        <v>28</v>
      </c>
      <c r="L5" s="1">
        <v>99000010</v>
      </c>
      <c r="M5" s="1" t="s">
        <v>25</v>
      </c>
    </row>
    <row r="6" spans="1:13" ht="15" customHeight="1" x14ac:dyDescent="0.25">
      <c r="A6" s="1" t="s">
        <v>42</v>
      </c>
      <c r="B6" s="1">
        <v>99000006</v>
      </c>
      <c r="C6" s="1" t="s">
        <v>24</v>
      </c>
      <c r="D6" s="1" t="s">
        <v>39</v>
      </c>
      <c r="E6" s="9"/>
      <c r="J6" s="1" t="s">
        <v>5</v>
      </c>
      <c r="K6" s="1" t="s">
        <v>29</v>
      </c>
      <c r="L6" s="1">
        <v>99000011</v>
      </c>
      <c r="M6" s="1" t="s">
        <v>25</v>
      </c>
    </row>
    <row r="7" spans="1:13" ht="15" customHeight="1" x14ac:dyDescent="0.25">
      <c r="A7" s="1" t="s">
        <v>43</v>
      </c>
      <c r="B7" s="1">
        <v>99000006</v>
      </c>
      <c r="C7" s="1" t="s">
        <v>24</v>
      </c>
      <c r="D7" s="1" t="s">
        <v>39</v>
      </c>
      <c r="E7" s="9"/>
      <c r="J7" s="1" t="s">
        <v>6</v>
      </c>
      <c r="K7" s="1" t="s">
        <v>30</v>
      </c>
      <c r="L7" s="1">
        <v>99000012</v>
      </c>
      <c r="M7" s="1" t="s">
        <v>25</v>
      </c>
    </row>
    <row r="8" spans="1:13" ht="15" customHeight="1" x14ac:dyDescent="0.25">
      <c r="A8" s="1" t="s">
        <v>44</v>
      </c>
      <c r="B8" s="1">
        <v>99000006</v>
      </c>
      <c r="C8" s="1" t="s">
        <v>24</v>
      </c>
      <c r="D8" s="1" t="s">
        <v>39</v>
      </c>
      <c r="E8" s="9"/>
      <c r="J8" s="1" t="s">
        <v>7</v>
      </c>
      <c r="K8" s="1" t="s">
        <v>31</v>
      </c>
      <c r="L8" s="1">
        <v>99000013</v>
      </c>
      <c r="M8" s="1" t="s">
        <v>25</v>
      </c>
    </row>
    <row r="9" spans="1:13" ht="15" customHeight="1" x14ac:dyDescent="0.25">
      <c r="A9" s="1" t="s">
        <v>45</v>
      </c>
      <c r="B9" s="1">
        <v>99000006</v>
      </c>
      <c r="C9" s="1" t="s">
        <v>24</v>
      </c>
      <c r="D9" s="1" t="s">
        <v>39</v>
      </c>
      <c r="E9" s="9"/>
      <c r="J9" s="1" t="s">
        <v>8</v>
      </c>
      <c r="K9" s="1" t="s">
        <v>32</v>
      </c>
      <c r="L9" s="1">
        <v>99000017</v>
      </c>
      <c r="M9" s="1" t="s">
        <v>33</v>
      </c>
    </row>
    <row r="10" spans="1:13" ht="15" customHeight="1" x14ac:dyDescent="0.25">
      <c r="A10" s="1" t="s">
        <v>46</v>
      </c>
      <c r="B10" s="1">
        <v>99000006</v>
      </c>
      <c r="C10" s="1" t="s">
        <v>24</v>
      </c>
      <c r="D10" s="1" t="s">
        <v>39</v>
      </c>
      <c r="E10" s="9"/>
    </row>
    <row r="11" spans="1:13" ht="15" customHeight="1" x14ac:dyDescent="0.25">
      <c r="A11" s="1" t="s">
        <v>47</v>
      </c>
      <c r="B11" s="1">
        <v>99000006</v>
      </c>
      <c r="C11" s="1" t="s">
        <v>24</v>
      </c>
      <c r="D11" s="1" t="s">
        <v>39</v>
      </c>
      <c r="E11" s="9"/>
    </row>
    <row r="12" spans="1:13" ht="15" customHeight="1" x14ac:dyDescent="0.25">
      <c r="A12" s="1" t="s">
        <v>48</v>
      </c>
      <c r="B12" s="1">
        <v>99000006</v>
      </c>
      <c r="C12" s="1" t="s">
        <v>24</v>
      </c>
      <c r="D12" s="1" t="s">
        <v>39</v>
      </c>
      <c r="E12" s="9"/>
    </row>
    <row r="13" spans="1:13" ht="15" customHeight="1" x14ac:dyDescent="0.25">
      <c r="A13" s="1" t="s">
        <v>49</v>
      </c>
      <c r="B13" s="1">
        <v>99000006</v>
      </c>
      <c r="C13" s="1" t="s">
        <v>24</v>
      </c>
      <c r="D13" s="1" t="s">
        <v>39</v>
      </c>
      <c r="E13" s="9"/>
    </row>
    <row r="14" spans="1:13" ht="15" customHeight="1" x14ac:dyDescent="0.25">
      <c r="A14" s="1" t="s">
        <v>51</v>
      </c>
      <c r="B14" s="1">
        <v>99000008</v>
      </c>
      <c r="C14" s="1" t="s">
        <v>26</v>
      </c>
      <c r="D14" s="1" t="s">
        <v>50</v>
      </c>
      <c r="E14" s="9"/>
    </row>
    <row r="15" spans="1:13" ht="15" customHeight="1" x14ac:dyDescent="0.25">
      <c r="A15" s="1" t="s">
        <v>52</v>
      </c>
      <c r="B15" s="1">
        <v>99000008</v>
      </c>
      <c r="C15" s="1" t="s">
        <v>26</v>
      </c>
      <c r="D15" s="1" t="s">
        <v>50</v>
      </c>
      <c r="E15" s="9"/>
    </row>
    <row r="16" spans="1:13" ht="15" customHeight="1" x14ac:dyDescent="0.25">
      <c r="A16" s="1" t="s">
        <v>53</v>
      </c>
      <c r="B16" s="1">
        <v>99000008</v>
      </c>
      <c r="C16" s="1" t="s">
        <v>26</v>
      </c>
      <c r="D16" s="1" t="s">
        <v>50</v>
      </c>
      <c r="E16" s="9"/>
    </row>
    <row r="17" spans="1:5" ht="15" customHeight="1" x14ac:dyDescent="0.25">
      <c r="A17" s="1" t="s">
        <v>54</v>
      </c>
      <c r="B17" s="1">
        <v>99000008</v>
      </c>
      <c r="C17" s="1" t="s">
        <v>26</v>
      </c>
      <c r="D17" s="1" t="s">
        <v>50</v>
      </c>
      <c r="E17" s="9"/>
    </row>
    <row r="18" spans="1:5" ht="15" customHeight="1" x14ac:dyDescent="0.25">
      <c r="A18" s="1" t="s">
        <v>55</v>
      </c>
      <c r="B18" s="1">
        <v>99000008</v>
      </c>
      <c r="C18" s="1" t="s">
        <v>26</v>
      </c>
      <c r="D18" s="1" t="s">
        <v>50</v>
      </c>
      <c r="E18" s="9"/>
    </row>
    <row r="19" spans="1:5" ht="15" customHeight="1" x14ac:dyDescent="0.25">
      <c r="A19" s="1" t="s">
        <v>56</v>
      </c>
      <c r="B19" s="1">
        <v>99000008</v>
      </c>
      <c r="C19" s="1" t="s">
        <v>26</v>
      </c>
      <c r="D19" s="1" t="s">
        <v>50</v>
      </c>
      <c r="E19" s="9"/>
    </row>
    <row r="20" spans="1:5" ht="15" customHeight="1" x14ac:dyDescent="0.25">
      <c r="A20" s="1" t="s">
        <v>57</v>
      </c>
      <c r="B20" s="1">
        <v>99000008</v>
      </c>
      <c r="C20" s="1" t="s">
        <v>26</v>
      </c>
      <c r="D20" s="1" t="s">
        <v>50</v>
      </c>
      <c r="E20" s="9"/>
    </row>
    <row r="21" spans="1:5" ht="15" customHeight="1" x14ac:dyDescent="0.25">
      <c r="A21" s="1" t="s">
        <v>58</v>
      </c>
      <c r="B21" s="1">
        <v>99000008</v>
      </c>
      <c r="C21" s="1" t="s">
        <v>26</v>
      </c>
      <c r="D21" s="1" t="s">
        <v>50</v>
      </c>
      <c r="E21" s="9"/>
    </row>
    <row r="22" spans="1:5" ht="15" customHeight="1" x14ac:dyDescent="0.25">
      <c r="A22" s="1" t="s">
        <v>59</v>
      </c>
      <c r="B22" s="1">
        <v>99000008</v>
      </c>
      <c r="C22" s="1" t="s">
        <v>26</v>
      </c>
      <c r="D22" s="1" t="s">
        <v>50</v>
      </c>
      <c r="E22" s="9"/>
    </row>
    <row r="23" spans="1:5" ht="15" customHeight="1" x14ac:dyDescent="0.25">
      <c r="A23" s="1" t="s">
        <v>60</v>
      </c>
      <c r="B23" s="1">
        <v>99000008</v>
      </c>
      <c r="C23" s="1" t="s">
        <v>26</v>
      </c>
      <c r="D23" s="1" t="s">
        <v>50</v>
      </c>
      <c r="E23" s="9"/>
    </row>
    <row r="24" spans="1:5" ht="15" customHeight="1" x14ac:dyDescent="0.25">
      <c r="A24" s="1" t="s">
        <v>61</v>
      </c>
      <c r="B24" s="1">
        <v>99000008</v>
      </c>
      <c r="C24" s="1" t="s">
        <v>26</v>
      </c>
      <c r="D24" s="1" t="s">
        <v>50</v>
      </c>
      <c r="E24" s="9"/>
    </row>
    <row r="25" spans="1:5" ht="15" customHeight="1" x14ac:dyDescent="0.25">
      <c r="A25" s="1" t="s">
        <v>62</v>
      </c>
      <c r="B25" s="1">
        <v>99000008</v>
      </c>
      <c r="C25" s="1" t="s">
        <v>26</v>
      </c>
      <c r="D25" s="1" t="s">
        <v>50</v>
      </c>
      <c r="E25" s="9"/>
    </row>
    <row r="26" spans="1:5" ht="15" customHeight="1" x14ac:dyDescent="0.25">
      <c r="A26" s="1" t="s">
        <v>64</v>
      </c>
      <c r="B26" s="1">
        <v>99000009</v>
      </c>
      <c r="C26" s="1" t="s">
        <v>27</v>
      </c>
      <c r="D26" s="1" t="s">
        <v>63</v>
      </c>
      <c r="E26" s="9"/>
    </row>
    <row r="27" spans="1:5" ht="15" customHeight="1" x14ac:dyDescent="0.25">
      <c r="A27" s="1" t="s">
        <v>65</v>
      </c>
      <c r="B27" s="1">
        <v>99000009</v>
      </c>
      <c r="C27" s="1" t="s">
        <v>27</v>
      </c>
      <c r="D27" s="1" t="s">
        <v>63</v>
      </c>
      <c r="E27" s="9"/>
    </row>
    <row r="28" spans="1:5" ht="15" customHeight="1" x14ac:dyDescent="0.25">
      <c r="A28" s="1" t="s">
        <v>66</v>
      </c>
      <c r="B28" s="1">
        <v>99000009</v>
      </c>
      <c r="C28" s="1" t="s">
        <v>27</v>
      </c>
      <c r="D28" s="1" t="s">
        <v>63</v>
      </c>
      <c r="E28" s="9"/>
    </row>
    <row r="29" spans="1:5" ht="15" customHeight="1" x14ac:dyDescent="0.25">
      <c r="A29" s="1" t="s">
        <v>67</v>
      </c>
      <c r="B29" s="1">
        <v>99000009</v>
      </c>
      <c r="C29" s="1" t="s">
        <v>27</v>
      </c>
      <c r="D29" s="1" t="s">
        <v>63</v>
      </c>
      <c r="E29" s="9"/>
    </row>
    <row r="30" spans="1:5" ht="15" customHeight="1" x14ac:dyDescent="0.25">
      <c r="A30" s="1" t="s">
        <v>68</v>
      </c>
      <c r="B30" s="1">
        <v>99000009</v>
      </c>
      <c r="C30" s="1" t="s">
        <v>27</v>
      </c>
      <c r="D30" s="1" t="s">
        <v>63</v>
      </c>
      <c r="E30" s="9"/>
    </row>
    <row r="31" spans="1:5" ht="15" customHeight="1" x14ac:dyDescent="0.25">
      <c r="A31" s="1" t="s">
        <v>69</v>
      </c>
      <c r="B31" s="1">
        <v>99000009</v>
      </c>
      <c r="C31" s="1" t="s">
        <v>27</v>
      </c>
      <c r="D31" s="1" t="s">
        <v>63</v>
      </c>
      <c r="E31" s="9"/>
    </row>
    <row r="32" spans="1:5" ht="15" customHeight="1" x14ac:dyDescent="0.25">
      <c r="A32" s="1" t="s">
        <v>70</v>
      </c>
      <c r="B32" s="1">
        <v>99000009</v>
      </c>
      <c r="C32" s="1" t="s">
        <v>27</v>
      </c>
      <c r="D32" s="1" t="s">
        <v>63</v>
      </c>
      <c r="E32" s="9"/>
    </row>
    <row r="33" spans="1:5" ht="15" customHeight="1" x14ac:dyDescent="0.25">
      <c r="A33" s="1" t="s">
        <v>71</v>
      </c>
      <c r="B33" s="1">
        <v>99000009</v>
      </c>
      <c r="C33" s="1" t="s">
        <v>27</v>
      </c>
      <c r="D33" s="1" t="s">
        <v>63</v>
      </c>
      <c r="E33" s="9"/>
    </row>
    <row r="34" spans="1:5" ht="15" customHeight="1" x14ac:dyDescent="0.25">
      <c r="A34" s="1" t="s">
        <v>72</v>
      </c>
      <c r="B34" s="1">
        <v>99000009</v>
      </c>
      <c r="C34" s="1" t="s">
        <v>27</v>
      </c>
      <c r="D34" s="1" t="s">
        <v>63</v>
      </c>
      <c r="E34" s="9"/>
    </row>
    <row r="35" spans="1:5" ht="15" customHeight="1" x14ac:dyDescent="0.25">
      <c r="A35" s="1" t="s">
        <v>73</v>
      </c>
      <c r="B35" s="1">
        <v>99000009</v>
      </c>
      <c r="C35" s="1" t="s">
        <v>27</v>
      </c>
      <c r="D35" s="1" t="s">
        <v>63</v>
      </c>
      <c r="E35" s="9"/>
    </row>
    <row r="36" spans="1:5" ht="15" customHeight="1" x14ac:dyDescent="0.25">
      <c r="A36" s="1" t="s">
        <v>74</v>
      </c>
      <c r="B36" s="1">
        <v>99000009</v>
      </c>
      <c r="C36" s="1" t="s">
        <v>27</v>
      </c>
      <c r="D36" s="1" t="s">
        <v>63</v>
      </c>
      <c r="E36" s="9"/>
    </row>
    <row r="37" spans="1:5" ht="15" customHeight="1" x14ac:dyDescent="0.25">
      <c r="A37" s="1" t="s">
        <v>75</v>
      </c>
      <c r="B37" s="1">
        <v>99000009</v>
      </c>
      <c r="C37" s="1" t="s">
        <v>27</v>
      </c>
      <c r="D37" s="1" t="s">
        <v>63</v>
      </c>
      <c r="E37" s="9"/>
    </row>
    <row r="38" spans="1:5" ht="15" customHeight="1" x14ac:dyDescent="0.25">
      <c r="A38" s="1" t="s">
        <v>77</v>
      </c>
      <c r="B38" s="1">
        <v>99000010</v>
      </c>
      <c r="C38" s="1" t="s">
        <v>28</v>
      </c>
      <c r="D38" s="1" t="s">
        <v>76</v>
      </c>
      <c r="E38" s="9"/>
    </row>
    <row r="39" spans="1:5" ht="15" customHeight="1" x14ac:dyDescent="0.25">
      <c r="A39" s="1" t="s">
        <v>78</v>
      </c>
      <c r="B39" s="1">
        <v>99000010</v>
      </c>
      <c r="C39" s="1" t="s">
        <v>28</v>
      </c>
      <c r="D39" s="1" t="s">
        <v>76</v>
      </c>
      <c r="E39" s="9"/>
    </row>
    <row r="40" spans="1:5" ht="15" customHeight="1" x14ac:dyDescent="0.25">
      <c r="A40" s="1" t="s">
        <v>79</v>
      </c>
      <c r="B40" s="1">
        <v>99000010</v>
      </c>
      <c r="C40" s="1" t="s">
        <v>28</v>
      </c>
      <c r="D40" s="1" t="s">
        <v>76</v>
      </c>
      <c r="E40" s="9"/>
    </row>
    <row r="41" spans="1:5" ht="15" customHeight="1" x14ac:dyDescent="0.25">
      <c r="A41" s="1" t="s">
        <v>80</v>
      </c>
      <c r="B41" s="1">
        <v>99000010</v>
      </c>
      <c r="C41" s="1" t="s">
        <v>28</v>
      </c>
      <c r="D41" s="1" t="s">
        <v>76</v>
      </c>
      <c r="E41" s="9"/>
    </row>
    <row r="42" spans="1:5" ht="15" customHeight="1" x14ac:dyDescent="0.25">
      <c r="A42" s="1" t="s">
        <v>81</v>
      </c>
      <c r="B42" s="1">
        <v>99000010</v>
      </c>
      <c r="C42" s="1" t="s">
        <v>28</v>
      </c>
      <c r="D42" s="1" t="s">
        <v>76</v>
      </c>
      <c r="E42" s="9"/>
    </row>
    <row r="43" spans="1:5" ht="15" customHeight="1" x14ac:dyDescent="0.25">
      <c r="A43" s="1" t="s">
        <v>82</v>
      </c>
      <c r="B43" s="1">
        <v>99000010</v>
      </c>
      <c r="C43" s="1" t="s">
        <v>28</v>
      </c>
      <c r="D43" s="1" t="s">
        <v>76</v>
      </c>
      <c r="E43" s="9"/>
    </row>
    <row r="44" spans="1:5" ht="15" customHeight="1" x14ac:dyDescent="0.25">
      <c r="A44" s="1" t="s">
        <v>83</v>
      </c>
      <c r="B44" s="1">
        <v>99000010</v>
      </c>
      <c r="C44" s="1" t="s">
        <v>28</v>
      </c>
      <c r="D44" s="1" t="s">
        <v>76</v>
      </c>
      <c r="E44" s="9"/>
    </row>
    <row r="45" spans="1:5" ht="15" customHeight="1" x14ac:dyDescent="0.25">
      <c r="A45" s="1" t="s">
        <v>84</v>
      </c>
      <c r="B45" s="1">
        <v>99000010</v>
      </c>
      <c r="C45" s="1" t="s">
        <v>28</v>
      </c>
      <c r="D45" s="1" t="s">
        <v>76</v>
      </c>
      <c r="E45" s="9"/>
    </row>
    <row r="46" spans="1:5" ht="15" customHeight="1" x14ac:dyDescent="0.25">
      <c r="A46" s="1" t="s">
        <v>85</v>
      </c>
      <c r="B46" s="1">
        <v>99000010</v>
      </c>
      <c r="C46" s="1" t="s">
        <v>28</v>
      </c>
      <c r="D46" s="1" t="s">
        <v>76</v>
      </c>
      <c r="E46" s="9"/>
    </row>
    <row r="47" spans="1:5" ht="15" customHeight="1" x14ac:dyDescent="0.25">
      <c r="A47" s="1" t="s">
        <v>86</v>
      </c>
      <c r="B47" s="1">
        <v>99000010</v>
      </c>
      <c r="C47" s="1" t="s">
        <v>28</v>
      </c>
      <c r="D47" s="1" t="s">
        <v>76</v>
      </c>
      <c r="E47" s="9"/>
    </row>
    <row r="48" spans="1:5" ht="15" customHeight="1" x14ac:dyDescent="0.25">
      <c r="A48" s="1" t="s">
        <v>87</v>
      </c>
      <c r="B48" s="1">
        <v>99000010</v>
      </c>
      <c r="C48" s="1" t="s">
        <v>28</v>
      </c>
      <c r="D48" s="1" t="s">
        <v>76</v>
      </c>
      <c r="E48" s="9"/>
    </row>
    <row r="49" spans="1:5" ht="15" customHeight="1" x14ac:dyDescent="0.25">
      <c r="A49" s="1" t="s">
        <v>88</v>
      </c>
      <c r="B49" s="1">
        <v>99000010</v>
      </c>
      <c r="C49" s="1" t="s">
        <v>28</v>
      </c>
      <c r="D49" s="1" t="s">
        <v>76</v>
      </c>
      <c r="E49" s="9"/>
    </row>
    <row r="50" spans="1:5" ht="15" customHeight="1" x14ac:dyDescent="0.25">
      <c r="A50" s="1" t="s">
        <v>90</v>
      </c>
      <c r="B50" s="1">
        <v>99000011</v>
      </c>
      <c r="C50" s="1" t="s">
        <v>29</v>
      </c>
      <c r="D50" s="1" t="s">
        <v>89</v>
      </c>
      <c r="E50" s="9"/>
    </row>
    <row r="51" spans="1:5" ht="15" customHeight="1" x14ac:dyDescent="0.25">
      <c r="A51" s="1" t="s">
        <v>91</v>
      </c>
      <c r="B51" s="1">
        <v>99000011</v>
      </c>
      <c r="C51" s="1" t="s">
        <v>29</v>
      </c>
      <c r="D51" s="1" t="s">
        <v>89</v>
      </c>
      <c r="E51" s="9"/>
    </row>
    <row r="52" spans="1:5" ht="15" customHeight="1" x14ac:dyDescent="0.25">
      <c r="A52" s="1" t="s">
        <v>92</v>
      </c>
      <c r="B52" s="1">
        <v>99000011</v>
      </c>
      <c r="C52" s="1" t="s">
        <v>29</v>
      </c>
      <c r="D52" s="1" t="s">
        <v>89</v>
      </c>
      <c r="E52" s="9"/>
    </row>
    <row r="53" spans="1:5" ht="15" customHeight="1" x14ac:dyDescent="0.25">
      <c r="A53" s="1" t="s">
        <v>93</v>
      </c>
      <c r="B53" s="1">
        <v>99000011</v>
      </c>
      <c r="C53" s="1" t="s">
        <v>29</v>
      </c>
      <c r="D53" s="1" t="s">
        <v>89</v>
      </c>
      <c r="E53" s="9"/>
    </row>
    <row r="54" spans="1:5" ht="15" customHeight="1" x14ac:dyDescent="0.25">
      <c r="A54" s="1" t="s">
        <v>94</v>
      </c>
      <c r="B54" s="1">
        <v>99000011</v>
      </c>
      <c r="C54" s="1" t="s">
        <v>29</v>
      </c>
      <c r="D54" s="1" t="s">
        <v>89</v>
      </c>
      <c r="E54" s="9"/>
    </row>
    <row r="55" spans="1:5" ht="15" customHeight="1" x14ac:dyDescent="0.25">
      <c r="A55" s="1" t="s">
        <v>95</v>
      </c>
      <c r="B55" s="1">
        <v>99000011</v>
      </c>
      <c r="C55" s="1" t="s">
        <v>29</v>
      </c>
      <c r="D55" s="1" t="s">
        <v>89</v>
      </c>
      <c r="E55" s="9"/>
    </row>
    <row r="56" spans="1:5" ht="15" customHeight="1" x14ac:dyDescent="0.25">
      <c r="A56" s="1" t="s">
        <v>96</v>
      </c>
      <c r="B56" s="1">
        <v>99000011</v>
      </c>
      <c r="C56" s="1" t="s">
        <v>29</v>
      </c>
      <c r="D56" s="1" t="s">
        <v>89</v>
      </c>
      <c r="E56" s="9"/>
    </row>
    <row r="57" spans="1:5" ht="15" customHeight="1" x14ac:dyDescent="0.25">
      <c r="A57" s="1" t="s">
        <v>97</v>
      </c>
      <c r="B57" s="1">
        <v>99000011</v>
      </c>
      <c r="C57" s="1" t="s">
        <v>29</v>
      </c>
      <c r="D57" s="1" t="s">
        <v>89</v>
      </c>
      <c r="E57" s="9"/>
    </row>
    <row r="58" spans="1:5" ht="15" customHeight="1" x14ac:dyDescent="0.25">
      <c r="A58" s="1" t="s">
        <v>98</v>
      </c>
      <c r="B58" s="1">
        <v>99000011</v>
      </c>
      <c r="C58" s="1" t="s">
        <v>29</v>
      </c>
      <c r="D58" s="1" t="s">
        <v>89</v>
      </c>
      <c r="E58" s="9"/>
    </row>
    <row r="59" spans="1:5" ht="15" customHeight="1" x14ac:dyDescent="0.25">
      <c r="A59" s="1" t="s">
        <v>99</v>
      </c>
      <c r="B59" s="1">
        <v>99000011</v>
      </c>
      <c r="C59" s="1" t="s">
        <v>29</v>
      </c>
      <c r="D59" s="1" t="s">
        <v>89</v>
      </c>
      <c r="E59" s="9"/>
    </row>
    <row r="60" spans="1:5" ht="15" customHeight="1" x14ac:dyDescent="0.25">
      <c r="A60" s="1" t="s">
        <v>100</v>
      </c>
      <c r="B60" s="1">
        <v>99000011</v>
      </c>
      <c r="C60" s="1" t="s">
        <v>29</v>
      </c>
      <c r="D60" s="1" t="s">
        <v>89</v>
      </c>
      <c r="E60" s="9"/>
    </row>
    <row r="61" spans="1:5" ht="15" customHeight="1" x14ac:dyDescent="0.25">
      <c r="A61" s="1" t="s">
        <v>101</v>
      </c>
      <c r="B61" s="1">
        <v>99000011</v>
      </c>
      <c r="C61" s="1" t="s">
        <v>29</v>
      </c>
      <c r="D61" s="1" t="s">
        <v>89</v>
      </c>
      <c r="E61" s="9"/>
    </row>
    <row r="62" spans="1:5" ht="15" customHeight="1" x14ac:dyDescent="0.25">
      <c r="A62" s="1" t="s">
        <v>103</v>
      </c>
      <c r="B62" s="1">
        <v>99000012</v>
      </c>
      <c r="C62" s="1" t="s">
        <v>30</v>
      </c>
      <c r="D62" s="1" t="s">
        <v>102</v>
      </c>
      <c r="E62" s="9"/>
    </row>
    <row r="63" spans="1:5" ht="15" customHeight="1" x14ac:dyDescent="0.25">
      <c r="A63" s="1" t="s">
        <v>104</v>
      </c>
      <c r="B63" s="1">
        <v>99000012</v>
      </c>
      <c r="C63" s="1" t="s">
        <v>30</v>
      </c>
      <c r="D63" s="1" t="s">
        <v>102</v>
      </c>
      <c r="E63" s="9"/>
    </row>
    <row r="64" spans="1:5" ht="15" customHeight="1" x14ac:dyDescent="0.25">
      <c r="A64" s="1" t="s">
        <v>105</v>
      </c>
      <c r="B64" s="1">
        <v>99000012</v>
      </c>
      <c r="C64" s="1" t="s">
        <v>30</v>
      </c>
      <c r="D64" s="1" t="s">
        <v>102</v>
      </c>
      <c r="E64" s="9"/>
    </row>
    <row r="65" spans="1:5" ht="15" customHeight="1" x14ac:dyDescent="0.25">
      <c r="A65" s="1" t="s">
        <v>106</v>
      </c>
      <c r="B65" s="1">
        <v>99000012</v>
      </c>
      <c r="C65" s="1" t="s">
        <v>30</v>
      </c>
      <c r="D65" s="1" t="s">
        <v>102</v>
      </c>
      <c r="E65" s="9"/>
    </row>
    <row r="66" spans="1:5" ht="15" customHeight="1" x14ac:dyDescent="0.25">
      <c r="A66" s="1" t="s">
        <v>107</v>
      </c>
      <c r="B66" s="1">
        <v>99000012</v>
      </c>
      <c r="C66" s="1" t="s">
        <v>30</v>
      </c>
      <c r="D66" s="1" t="s">
        <v>102</v>
      </c>
      <c r="E66" s="9"/>
    </row>
    <row r="67" spans="1:5" ht="15" customHeight="1" x14ac:dyDescent="0.25">
      <c r="A67" s="1" t="s">
        <v>108</v>
      </c>
      <c r="B67" s="1">
        <v>99000012</v>
      </c>
      <c r="C67" s="1" t="s">
        <v>30</v>
      </c>
      <c r="D67" s="1" t="s">
        <v>102</v>
      </c>
      <c r="E67" s="9"/>
    </row>
    <row r="68" spans="1:5" ht="15" customHeight="1" x14ac:dyDescent="0.25">
      <c r="A68" s="1" t="s">
        <v>109</v>
      </c>
      <c r="B68" s="1">
        <v>99000012</v>
      </c>
      <c r="C68" s="1" t="s">
        <v>30</v>
      </c>
      <c r="D68" s="1" t="s">
        <v>102</v>
      </c>
      <c r="E68" s="9"/>
    </row>
    <row r="69" spans="1:5" ht="15" customHeight="1" x14ac:dyDescent="0.25">
      <c r="A69" s="1" t="s">
        <v>110</v>
      </c>
      <c r="B69" s="1">
        <v>99000012</v>
      </c>
      <c r="C69" s="1" t="s">
        <v>30</v>
      </c>
      <c r="D69" s="1" t="s">
        <v>102</v>
      </c>
      <c r="E69" s="9"/>
    </row>
    <row r="70" spans="1:5" ht="15" customHeight="1" x14ac:dyDescent="0.25">
      <c r="A70" s="1" t="s">
        <v>111</v>
      </c>
      <c r="B70" s="1">
        <v>99000012</v>
      </c>
      <c r="C70" s="1" t="s">
        <v>30</v>
      </c>
      <c r="D70" s="1" t="s">
        <v>102</v>
      </c>
      <c r="E70" s="9"/>
    </row>
    <row r="71" spans="1:5" ht="15" customHeight="1" x14ac:dyDescent="0.25">
      <c r="A71" s="1" t="s">
        <v>112</v>
      </c>
      <c r="B71" s="1">
        <v>99000012</v>
      </c>
      <c r="C71" s="1" t="s">
        <v>30</v>
      </c>
      <c r="D71" s="1" t="s">
        <v>102</v>
      </c>
      <c r="E71" s="9"/>
    </row>
    <row r="72" spans="1:5" ht="15" customHeight="1" x14ac:dyDescent="0.25">
      <c r="A72" s="1" t="s">
        <v>113</v>
      </c>
      <c r="B72" s="1">
        <v>99000012</v>
      </c>
      <c r="C72" s="1" t="s">
        <v>30</v>
      </c>
      <c r="D72" s="1" t="s">
        <v>102</v>
      </c>
      <c r="E72" s="9"/>
    </row>
    <row r="73" spans="1:5" ht="15" customHeight="1" x14ac:dyDescent="0.25">
      <c r="A73" s="1" t="s">
        <v>114</v>
      </c>
      <c r="B73" s="1">
        <v>99000012</v>
      </c>
      <c r="C73" s="1" t="s">
        <v>30</v>
      </c>
      <c r="D73" s="1" t="s">
        <v>102</v>
      </c>
      <c r="E73" s="9"/>
    </row>
    <row r="74" spans="1:5" ht="15" customHeight="1" x14ac:dyDescent="0.25">
      <c r="A74" s="1" t="s">
        <v>116</v>
      </c>
      <c r="B74" s="1">
        <v>99000013</v>
      </c>
      <c r="C74" s="1" t="s">
        <v>31</v>
      </c>
      <c r="D74" s="1" t="s">
        <v>115</v>
      </c>
      <c r="E74" s="9"/>
    </row>
    <row r="75" spans="1:5" ht="15" customHeight="1" x14ac:dyDescent="0.25">
      <c r="A75" s="1" t="s">
        <v>117</v>
      </c>
      <c r="B75" s="1">
        <v>99000013</v>
      </c>
      <c r="C75" s="1" t="s">
        <v>31</v>
      </c>
      <c r="D75" s="1" t="s">
        <v>115</v>
      </c>
      <c r="E75" s="9"/>
    </row>
    <row r="76" spans="1:5" ht="15" customHeight="1" x14ac:dyDescent="0.25">
      <c r="A76" s="1" t="s">
        <v>118</v>
      </c>
      <c r="B76" s="1">
        <v>99000013</v>
      </c>
      <c r="C76" s="1" t="s">
        <v>31</v>
      </c>
      <c r="D76" s="1" t="s">
        <v>115</v>
      </c>
      <c r="E76" s="9"/>
    </row>
    <row r="77" spans="1:5" ht="15" customHeight="1" x14ac:dyDescent="0.25">
      <c r="A77" s="1" t="s">
        <v>119</v>
      </c>
      <c r="B77" s="1">
        <v>99000013</v>
      </c>
      <c r="C77" s="1" t="s">
        <v>31</v>
      </c>
      <c r="D77" s="1" t="s">
        <v>115</v>
      </c>
      <c r="E77" s="9"/>
    </row>
    <row r="78" spans="1:5" ht="15" customHeight="1" x14ac:dyDescent="0.25">
      <c r="A78" s="1" t="s">
        <v>120</v>
      </c>
      <c r="B78" s="1">
        <v>99000013</v>
      </c>
      <c r="C78" s="1" t="s">
        <v>31</v>
      </c>
      <c r="D78" s="1" t="s">
        <v>115</v>
      </c>
      <c r="E78" s="9"/>
    </row>
    <row r="79" spans="1:5" ht="15" customHeight="1" x14ac:dyDescent="0.25">
      <c r="A79" s="1" t="s">
        <v>121</v>
      </c>
      <c r="B79" s="1">
        <v>99000013</v>
      </c>
      <c r="C79" s="1" t="s">
        <v>31</v>
      </c>
      <c r="D79" s="1" t="s">
        <v>115</v>
      </c>
      <c r="E79" s="9"/>
    </row>
    <row r="80" spans="1:5" ht="15" customHeight="1" x14ac:dyDescent="0.25">
      <c r="A80" s="1" t="s">
        <v>122</v>
      </c>
      <c r="B80" s="1">
        <v>99000013</v>
      </c>
      <c r="C80" s="1" t="s">
        <v>31</v>
      </c>
      <c r="D80" s="1" t="s">
        <v>115</v>
      </c>
      <c r="E80" s="9"/>
    </row>
    <row r="81" spans="1:5" ht="15" customHeight="1" x14ac:dyDescent="0.25">
      <c r="A81" s="1" t="s">
        <v>123</v>
      </c>
      <c r="B81" s="1">
        <v>99000013</v>
      </c>
      <c r="C81" s="1" t="s">
        <v>31</v>
      </c>
      <c r="D81" s="1" t="s">
        <v>115</v>
      </c>
      <c r="E81" s="9"/>
    </row>
    <row r="82" spans="1:5" ht="15" customHeight="1" x14ac:dyDescent="0.25">
      <c r="A82" s="1" t="s">
        <v>124</v>
      </c>
      <c r="B82" s="1">
        <v>99000013</v>
      </c>
      <c r="C82" s="1" t="s">
        <v>31</v>
      </c>
      <c r="D82" s="1" t="s">
        <v>115</v>
      </c>
      <c r="E82" s="9"/>
    </row>
    <row r="83" spans="1:5" ht="15" customHeight="1" x14ac:dyDescent="0.25">
      <c r="A83" s="1" t="s">
        <v>125</v>
      </c>
      <c r="B83" s="1">
        <v>99000013</v>
      </c>
      <c r="C83" s="1" t="s">
        <v>31</v>
      </c>
      <c r="D83" s="1" t="s">
        <v>115</v>
      </c>
      <c r="E83" s="9"/>
    </row>
    <row r="84" spans="1:5" ht="15" customHeight="1" x14ac:dyDescent="0.25">
      <c r="A84" s="1" t="s">
        <v>126</v>
      </c>
      <c r="B84" s="1">
        <v>99000013</v>
      </c>
      <c r="C84" s="1" t="s">
        <v>31</v>
      </c>
      <c r="D84" s="1" t="s">
        <v>115</v>
      </c>
      <c r="E84" s="9"/>
    </row>
    <row r="85" spans="1:5" ht="15" customHeight="1" x14ac:dyDescent="0.25">
      <c r="A85" s="1" t="s">
        <v>127</v>
      </c>
      <c r="B85" s="1">
        <v>99000013</v>
      </c>
      <c r="C85" s="1" t="s">
        <v>31</v>
      </c>
      <c r="D85" s="1" t="s">
        <v>115</v>
      </c>
      <c r="E85" s="9"/>
    </row>
    <row r="86" spans="1:5" ht="15" customHeight="1" x14ac:dyDescent="0.25">
      <c r="A86" s="1" t="s">
        <v>129</v>
      </c>
      <c r="B86" s="1">
        <v>99000017</v>
      </c>
      <c r="C86" s="1" t="s">
        <v>32</v>
      </c>
      <c r="D86" s="1" t="s">
        <v>128</v>
      </c>
      <c r="E86" s="1"/>
    </row>
    <row r="87" spans="1:5" ht="15" customHeight="1" x14ac:dyDescent="0.25">
      <c r="A87" s="1" t="s">
        <v>130</v>
      </c>
      <c r="B87" s="1">
        <v>99000017</v>
      </c>
      <c r="C87" s="1" t="s">
        <v>32</v>
      </c>
      <c r="D87" s="1" t="s">
        <v>128</v>
      </c>
      <c r="E87" s="1"/>
    </row>
    <row r="88" spans="1:5" ht="15" customHeight="1" x14ac:dyDescent="0.25">
      <c r="A88" s="1" t="s">
        <v>131</v>
      </c>
      <c r="B88" s="1">
        <v>99000017</v>
      </c>
      <c r="C88" s="1" t="s">
        <v>32</v>
      </c>
      <c r="D88" s="1" t="s">
        <v>128</v>
      </c>
      <c r="E88" s="1"/>
    </row>
    <row r="89" spans="1:5" ht="15" customHeight="1" x14ac:dyDescent="0.25">
      <c r="A89" s="1" t="s">
        <v>132</v>
      </c>
      <c r="B89" s="1">
        <v>99000017</v>
      </c>
      <c r="C89" s="1" t="s">
        <v>32</v>
      </c>
      <c r="D89" s="1" t="s">
        <v>128</v>
      </c>
      <c r="E89" s="1"/>
    </row>
    <row r="90" spans="1:5" ht="15" customHeight="1" x14ac:dyDescent="0.25">
      <c r="A90" s="1" t="s">
        <v>133</v>
      </c>
      <c r="B90" s="1">
        <v>99000017</v>
      </c>
      <c r="C90" s="1" t="s">
        <v>32</v>
      </c>
      <c r="D90" s="1" t="s">
        <v>128</v>
      </c>
      <c r="E90" s="1"/>
    </row>
    <row r="91" spans="1:5" ht="15" customHeight="1" x14ac:dyDescent="0.25">
      <c r="A91" s="1" t="s">
        <v>134</v>
      </c>
      <c r="B91" s="1">
        <v>99000017</v>
      </c>
      <c r="C91" s="1" t="s">
        <v>32</v>
      </c>
      <c r="D91" s="1" t="s">
        <v>128</v>
      </c>
      <c r="E91" s="1"/>
    </row>
    <row r="92" spans="1:5" ht="15" customHeight="1" x14ac:dyDescent="0.25">
      <c r="A92" s="1" t="s">
        <v>135</v>
      </c>
      <c r="B92" s="1">
        <v>99000017</v>
      </c>
      <c r="C92" s="1" t="s">
        <v>32</v>
      </c>
      <c r="D92" s="1" t="s">
        <v>128</v>
      </c>
      <c r="E92" s="1"/>
    </row>
    <row r="93" spans="1:5" ht="15" customHeight="1" x14ac:dyDescent="0.25">
      <c r="A93" s="1" t="s">
        <v>136</v>
      </c>
      <c r="B93" s="1">
        <v>99000017</v>
      </c>
      <c r="C93" s="1" t="s">
        <v>32</v>
      </c>
      <c r="D93" s="1" t="s">
        <v>128</v>
      </c>
      <c r="E93" s="1"/>
    </row>
    <row r="94" spans="1:5" ht="15" customHeight="1" x14ac:dyDescent="0.25">
      <c r="A94" s="1" t="s">
        <v>137</v>
      </c>
      <c r="B94" s="1">
        <v>99000017</v>
      </c>
      <c r="C94" s="1" t="s">
        <v>32</v>
      </c>
      <c r="D94" s="1" t="s">
        <v>128</v>
      </c>
      <c r="E94" s="1"/>
    </row>
    <row r="95" spans="1:5" ht="15" customHeight="1" x14ac:dyDescent="0.25">
      <c r="A95" s="1" t="s">
        <v>138</v>
      </c>
      <c r="B95" s="1">
        <v>99000017</v>
      </c>
      <c r="C95" s="1" t="s">
        <v>32</v>
      </c>
      <c r="D95" s="1" t="s">
        <v>128</v>
      </c>
      <c r="E95" s="1"/>
    </row>
    <row r="96" spans="1:5" ht="15" customHeight="1" x14ac:dyDescent="0.25">
      <c r="A96" s="1" t="s">
        <v>139</v>
      </c>
      <c r="B96" s="1">
        <v>99000017</v>
      </c>
      <c r="C96" s="1" t="s">
        <v>32</v>
      </c>
      <c r="D96" s="1" t="s">
        <v>128</v>
      </c>
      <c r="E96" s="1"/>
    </row>
    <row r="97" spans="1:5" ht="15" customHeight="1" x14ac:dyDescent="0.25">
      <c r="A97" s="1" t="s">
        <v>21</v>
      </c>
      <c r="B97" s="1">
        <v>99000017</v>
      </c>
      <c r="C97" s="1" t="s">
        <v>32</v>
      </c>
      <c r="D97" s="1" t="s">
        <v>128</v>
      </c>
      <c r="E9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9815CCDE270C43B94D26890B17F1BA" ma:contentTypeVersion="4" ma:contentTypeDescription="Create a new document." ma:contentTypeScope="" ma:versionID="1a8f61b07d9762a8a3e4b56a40b95fe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7a92ef11e2aa8fd1e29c2d5849e151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F94644-780D-44ED-9A26-90F5454BD2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3D911-2A7A-4E21-9CB4-EBD78E0C5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B8383D-8402-44DB-AAA2-A53048BCCA4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Raw Data</vt:lpstr>
      <vt:lpstr>QC Report</vt:lpstr>
      <vt:lpstr>Calculations</vt:lpstr>
      <vt:lpstr>Array Content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Long - QIAGEN</dc:creator>
  <cp:lastModifiedBy>Abigail Aliwalas - QIAGEN</cp:lastModifiedBy>
  <dcterms:created xsi:type="dcterms:W3CDTF">2012-06-06T16:47:18Z</dcterms:created>
  <dcterms:modified xsi:type="dcterms:W3CDTF">2018-11-12T05:12:45Z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0x0101002F9815CCDE270C43B94D26890B17F1BA</vt:lpwstr>
  </property>
</Properties>
</file>