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quellhog\Desktop\Data Analysis\Universal Custom PCR Panel Patch\Latest Patches\"/>
    </mc:Choice>
  </mc:AlternateContent>
  <xr:revisionPtr revIDLastSave="0" documentId="13_ncr:1_{EC075DEB-61F5-46DA-BE96-81B1A8E2229C}" xr6:coauthVersionLast="41" xr6:coauthVersionMax="41" xr10:uidLastSave="{00000000-0000-0000-0000-000000000000}"/>
  <bookViews>
    <workbookView xWindow="-110" yWindow="-110" windowWidth="19420" windowHeight="10420" tabRatio="857" xr2:uid="{00000000-000D-0000-FFFF-FFFF00000000}"/>
  </bookViews>
  <sheets>
    <sheet name="Data_Entry" sheetId="1" r:id="rId1"/>
    <sheet name="96.48X2" sheetId="4" r:id="rId2"/>
    <sheet name="100.48X2" sheetId="27" r:id="rId3"/>
    <sheet name="96.32X3" sheetId="5" r:id="rId4"/>
    <sheet name="100.32X3" sheetId="28" r:id="rId5"/>
    <sheet name="96.24X4" sheetId="6" r:id="rId6"/>
    <sheet name="96.24X4H" sheetId="38" r:id="rId7"/>
    <sheet name="100.24X4" sheetId="29" r:id="rId8"/>
    <sheet name="96.16x6" sheetId="7" r:id="rId9"/>
    <sheet name="100.16x6" sheetId="30" r:id="rId10"/>
    <sheet name="96.12X8" sheetId="8" r:id="rId11"/>
    <sheet name="100.12X8" sheetId="31" r:id="rId12"/>
    <sheet name="96.8X12" sheetId="9" r:id="rId13"/>
    <sheet name="100.8X12" sheetId="32" r:id="rId14"/>
    <sheet name="384.192x2" sheetId="17" r:id="rId15"/>
    <sheet name="384.128x3" sheetId="18" r:id="rId16"/>
    <sheet name="384.96x4" sheetId="19" r:id="rId17"/>
    <sheet name="384.64x6" sheetId="20" r:id="rId18"/>
    <sheet name="384.48x8" sheetId="21" r:id="rId19"/>
    <sheet name="384.48x8H" sheetId="39" r:id="rId20"/>
    <sheet name="384.32x12" sheetId="22" r:id="rId21"/>
    <sheet name="384.24x16" sheetId="23" r:id="rId22"/>
    <sheet name="384.16x24" sheetId="24" r:id="rId23"/>
    <sheet name="384.12x32" sheetId="25" r:id="rId24"/>
    <sheet name="384.8x48" sheetId="26" r:id="rId25"/>
    <sheet name="96.2x8" sheetId="10" r:id="rId26"/>
    <sheet name="100.2x8" sheetId="33" r:id="rId27"/>
    <sheet name="96.3x6" sheetId="11" r:id="rId28"/>
    <sheet name="100.3x6" sheetId="34" r:id="rId29"/>
    <sheet name="96.5x4" sheetId="12" r:id="rId30"/>
    <sheet name="100.5x4" sheetId="35" r:id="rId31"/>
    <sheet name="96.7x3" sheetId="13" r:id="rId32"/>
    <sheet name="100.7x3" sheetId="36" r:id="rId33"/>
    <sheet name="96.11x2" sheetId="14" r:id="rId34"/>
    <sheet name="100.11x2" sheetId="37" r:id="rId35"/>
    <sheet name="384.23x4" sheetId="15" r:id="rId36"/>
    <sheet name="384.47x2" sheetId="16" r:id="rId37"/>
  </sheets>
  <definedNames>
    <definedName name="AA" localSheetId="34">Data_Entry!#REF!</definedName>
    <definedName name="AA" localSheetId="11">Data_Entry!#REF!</definedName>
    <definedName name="AA" localSheetId="9">Data_Entry!#REF!</definedName>
    <definedName name="AA" localSheetId="7">Data_Entry!#REF!</definedName>
    <definedName name="AA" localSheetId="26">Data_Entry!#REF!</definedName>
    <definedName name="AA" localSheetId="4">Data_Entry!#REF!</definedName>
    <definedName name="AA" localSheetId="28">Data_Entry!#REF!</definedName>
    <definedName name="AA" localSheetId="2">Data_Entry!#REF!</definedName>
    <definedName name="AA" localSheetId="30">Data_Entry!#REF!</definedName>
    <definedName name="AA" localSheetId="32">Data_Entry!#REF!</definedName>
    <definedName name="AA" localSheetId="13">Data_Entry!#REF!</definedName>
    <definedName name="AA" localSheetId="19">Data_Entry!#REF!</definedName>
    <definedName name="AA" localSheetId="6">Data_Entry!#REF!</definedName>
    <definedName name="AA">Data_Entry!#REF!</definedName>
    <definedName name="AA_Code" localSheetId="34">Data_Entry!#REF!</definedName>
    <definedName name="AA_Code" localSheetId="11">Data_Entry!#REF!</definedName>
    <definedName name="AA_Code" localSheetId="9">Data_Entry!#REF!</definedName>
    <definedName name="AA_Code" localSheetId="7">Data_Entry!#REF!</definedName>
    <definedName name="AA_Code" localSheetId="26">Data_Entry!#REF!</definedName>
    <definedName name="AA_Code" localSheetId="4">Data_Entry!#REF!</definedName>
    <definedName name="AA_Code" localSheetId="28">Data_Entry!#REF!</definedName>
    <definedName name="AA_Code" localSheetId="2">Data_Entry!#REF!</definedName>
    <definedName name="AA_Code" localSheetId="30">Data_Entry!#REF!</definedName>
    <definedName name="AA_Code" localSheetId="32">Data_Entry!#REF!</definedName>
    <definedName name="AA_Code" localSheetId="13">Data_Entry!#REF!</definedName>
    <definedName name="AA_Code" localSheetId="19">Data_Entry!#REF!</definedName>
    <definedName name="AA_Code" localSheetId="6">Data_Entry!#REF!</definedName>
    <definedName name="AA_Code">Data_Entry!#REF!</definedName>
    <definedName name="AA_Layout" localSheetId="34">Data_Entry!#REF!</definedName>
    <definedName name="AA_Layout" localSheetId="11">Data_Entry!#REF!</definedName>
    <definedName name="AA_Layout" localSheetId="9">Data_Entry!#REF!</definedName>
    <definedName name="AA_Layout" localSheetId="7">Data_Entry!#REF!</definedName>
    <definedName name="AA_Layout" localSheetId="26">Data_Entry!#REF!</definedName>
    <definedName name="AA_Layout" localSheetId="4">Data_Entry!#REF!</definedName>
    <definedName name="AA_Layout" localSheetId="28">Data_Entry!#REF!</definedName>
    <definedName name="AA_Layout" localSheetId="2">Data_Entry!#REF!</definedName>
    <definedName name="AA_Layout" localSheetId="30">Data_Entry!#REF!</definedName>
    <definedName name="AA_Layout" localSheetId="32">Data_Entry!#REF!</definedName>
    <definedName name="AA_Layout" localSheetId="13">Data_Entry!#REF!</definedName>
    <definedName name="AA_Layout" localSheetId="19">Data_Entry!#REF!</definedName>
    <definedName name="AA_Layout" localSheetId="6">Data_Entry!#REF!</definedName>
    <definedName name="AA_Layout">Data_Entry!#REF!</definedName>
    <definedName name="AB" localSheetId="34">Data_Entry!#REF!</definedName>
    <definedName name="AB" localSheetId="11">Data_Entry!#REF!</definedName>
    <definedName name="AB" localSheetId="9">Data_Entry!#REF!</definedName>
    <definedName name="AB" localSheetId="7">Data_Entry!#REF!</definedName>
    <definedName name="AB" localSheetId="26">Data_Entry!#REF!</definedName>
    <definedName name="AB" localSheetId="4">Data_Entry!#REF!</definedName>
    <definedName name="AB" localSheetId="28">Data_Entry!#REF!</definedName>
    <definedName name="AB" localSheetId="2">Data_Entry!#REF!</definedName>
    <definedName name="AB" localSheetId="30">Data_Entry!#REF!</definedName>
    <definedName name="AB" localSheetId="32">Data_Entry!#REF!</definedName>
    <definedName name="AB" localSheetId="13">Data_Entry!#REF!</definedName>
    <definedName name="AB" localSheetId="19">Data_Entry!#REF!</definedName>
    <definedName name="AB" localSheetId="6">Data_Entry!#REF!</definedName>
    <definedName name="AB">Data_Entry!#REF!</definedName>
    <definedName name="AB_Code" localSheetId="34">Data_Entry!#REF!</definedName>
    <definedName name="AB_Code" localSheetId="11">Data_Entry!#REF!</definedName>
    <definedName name="AB_Code" localSheetId="9">Data_Entry!#REF!</definedName>
    <definedName name="AB_Code" localSheetId="7">Data_Entry!#REF!</definedName>
    <definedName name="AB_Code" localSheetId="26">Data_Entry!#REF!</definedName>
    <definedName name="AB_Code" localSheetId="4">Data_Entry!#REF!</definedName>
    <definedName name="AB_Code" localSheetId="28">Data_Entry!#REF!</definedName>
    <definedName name="AB_Code" localSheetId="2">Data_Entry!#REF!</definedName>
    <definedName name="AB_Code" localSheetId="30">Data_Entry!#REF!</definedName>
    <definedName name="AB_Code" localSheetId="32">Data_Entry!#REF!</definedName>
    <definedName name="AB_Code" localSheetId="13">Data_Entry!#REF!</definedName>
    <definedName name="AB_Code" localSheetId="19">Data_Entry!#REF!</definedName>
    <definedName name="AB_Code" localSheetId="6">Data_Entry!#REF!</definedName>
    <definedName name="AB_Code">Data_Entry!#REF!</definedName>
    <definedName name="AB_Layout" localSheetId="34">Data_Entry!#REF!</definedName>
    <definedName name="AB_Layout" localSheetId="11">Data_Entry!#REF!</definedName>
    <definedName name="AB_Layout" localSheetId="9">Data_Entry!#REF!</definedName>
    <definedName name="AB_Layout" localSheetId="7">Data_Entry!#REF!</definedName>
    <definedName name="AB_Layout" localSheetId="26">Data_Entry!#REF!</definedName>
    <definedName name="AB_Layout" localSheetId="4">Data_Entry!#REF!</definedName>
    <definedName name="AB_Layout" localSheetId="28">Data_Entry!#REF!</definedName>
    <definedName name="AB_Layout" localSheetId="2">Data_Entry!#REF!</definedName>
    <definedName name="AB_Layout" localSheetId="30">Data_Entry!#REF!</definedName>
    <definedName name="AB_Layout" localSheetId="32">Data_Entry!#REF!</definedName>
    <definedName name="AB_Layout" localSheetId="13">Data_Entry!#REF!</definedName>
    <definedName name="AB_Layout" localSheetId="19">Data_Entry!#REF!</definedName>
    <definedName name="AB_Layout" localSheetId="6">Data_Entry!#REF!</definedName>
    <definedName name="AB_Layout">Data_Entry!#REF!</definedName>
    <definedName name="AC" localSheetId="34">Data_Entry!#REF!</definedName>
    <definedName name="AC" localSheetId="11">Data_Entry!#REF!</definedName>
    <definedName name="AC" localSheetId="9">Data_Entry!#REF!</definedName>
    <definedName name="AC" localSheetId="7">Data_Entry!#REF!</definedName>
    <definedName name="AC" localSheetId="26">Data_Entry!#REF!</definedName>
    <definedName name="AC" localSheetId="4">Data_Entry!#REF!</definedName>
    <definedName name="AC" localSheetId="28">Data_Entry!#REF!</definedName>
    <definedName name="AC" localSheetId="2">Data_Entry!#REF!</definedName>
    <definedName name="AC" localSheetId="30">Data_Entry!#REF!</definedName>
    <definedName name="AC" localSheetId="32">Data_Entry!#REF!</definedName>
    <definedName name="AC" localSheetId="13">Data_Entry!#REF!</definedName>
    <definedName name="AC" localSheetId="19">Data_Entry!#REF!</definedName>
    <definedName name="AC" localSheetId="6">Data_Entry!#REF!</definedName>
    <definedName name="AC">Data_Entry!#REF!</definedName>
    <definedName name="AC_Code" localSheetId="34">Data_Entry!#REF!</definedName>
    <definedName name="AC_Code" localSheetId="11">Data_Entry!#REF!</definedName>
    <definedName name="AC_Code" localSheetId="9">Data_Entry!#REF!</definedName>
    <definedName name="AC_Code" localSheetId="7">Data_Entry!#REF!</definedName>
    <definedName name="AC_Code" localSheetId="26">Data_Entry!#REF!</definedName>
    <definedName name="AC_Code" localSheetId="4">Data_Entry!#REF!</definedName>
    <definedName name="AC_Code" localSheetId="28">Data_Entry!#REF!</definedName>
    <definedName name="AC_Code" localSheetId="2">Data_Entry!#REF!</definedName>
    <definedName name="AC_Code" localSheetId="30">Data_Entry!#REF!</definedName>
    <definedName name="AC_Code" localSheetId="32">Data_Entry!#REF!</definedName>
    <definedName name="AC_Code" localSheetId="13">Data_Entry!#REF!</definedName>
    <definedName name="AC_Code" localSheetId="19">Data_Entry!#REF!</definedName>
    <definedName name="AC_Code" localSheetId="6">Data_Entry!#REF!</definedName>
    <definedName name="AC_Code">Data_Entry!#REF!</definedName>
    <definedName name="AC_Layout" localSheetId="34">Data_Entry!#REF!</definedName>
    <definedName name="AC_Layout" localSheetId="11">Data_Entry!#REF!</definedName>
    <definedName name="AC_Layout" localSheetId="9">Data_Entry!#REF!</definedName>
    <definedName name="AC_Layout" localSheetId="7">Data_Entry!#REF!</definedName>
    <definedName name="AC_Layout" localSheetId="26">Data_Entry!#REF!</definedName>
    <definedName name="AC_Layout" localSheetId="4">Data_Entry!#REF!</definedName>
    <definedName name="AC_Layout" localSheetId="28">Data_Entry!#REF!</definedName>
    <definedName name="AC_Layout" localSheetId="2">Data_Entry!#REF!</definedName>
    <definedName name="AC_Layout" localSheetId="30">Data_Entry!#REF!</definedName>
    <definedName name="AC_Layout" localSheetId="32">Data_Entry!#REF!</definedName>
    <definedName name="AC_Layout" localSheetId="13">Data_Entry!#REF!</definedName>
    <definedName name="AC_Layout" localSheetId="19">Data_Entry!#REF!</definedName>
    <definedName name="AC_Layout" localSheetId="6">Data_Entry!#REF!</definedName>
    <definedName name="AC_Layout">Data_Entry!#REF!</definedName>
    <definedName name="CN" localSheetId="34">Data_Entry!#REF!</definedName>
    <definedName name="CN" localSheetId="11">Data_Entry!#REF!</definedName>
    <definedName name="CN" localSheetId="9">Data_Entry!#REF!</definedName>
    <definedName name="CN" localSheetId="7">Data_Entry!#REF!</definedName>
    <definedName name="CN" localSheetId="26">Data_Entry!#REF!</definedName>
    <definedName name="CN" localSheetId="4">Data_Entry!#REF!</definedName>
    <definedName name="CN" localSheetId="28">Data_Entry!#REF!</definedName>
    <definedName name="CN" localSheetId="2">Data_Entry!#REF!</definedName>
    <definedName name="CN" localSheetId="30">Data_Entry!#REF!</definedName>
    <definedName name="CN" localSheetId="32">Data_Entry!#REF!</definedName>
    <definedName name="CN" localSheetId="13">Data_Entry!#REF!</definedName>
    <definedName name="CN" localSheetId="19">Data_Entry!#REF!</definedName>
    <definedName name="CN" localSheetId="6">Data_Entry!#REF!</definedName>
    <definedName name="CN">Data_Entry!#REF!</definedName>
    <definedName name="CN_Code" localSheetId="34">Data_Entry!#REF!</definedName>
    <definedName name="CN_Code" localSheetId="11">Data_Entry!#REF!</definedName>
    <definedName name="CN_Code" localSheetId="9">Data_Entry!#REF!</definedName>
    <definedName name="CN_Code" localSheetId="7">Data_Entry!#REF!</definedName>
    <definedName name="CN_Code" localSheetId="26">Data_Entry!#REF!</definedName>
    <definedName name="CN_Code" localSheetId="4">Data_Entry!#REF!</definedName>
    <definedName name="CN_Code" localSheetId="28">Data_Entry!#REF!</definedName>
    <definedName name="CN_Code" localSheetId="2">Data_Entry!#REF!</definedName>
    <definedName name="CN_Code" localSheetId="30">Data_Entry!#REF!</definedName>
    <definedName name="CN_Code" localSheetId="32">Data_Entry!#REF!</definedName>
    <definedName name="CN_Code" localSheetId="13">Data_Entry!#REF!</definedName>
    <definedName name="CN_Code" localSheetId="19">Data_Entry!#REF!</definedName>
    <definedName name="CN_Code" localSheetId="6">Data_Entry!#REF!</definedName>
    <definedName name="CN_Code">Data_Entry!#REF!</definedName>
    <definedName name="EA" localSheetId="34">Data_Entry!#REF!</definedName>
    <definedName name="EA" localSheetId="11">Data_Entry!#REF!</definedName>
    <definedName name="EA" localSheetId="9">Data_Entry!#REF!</definedName>
    <definedName name="EA" localSheetId="7">Data_Entry!#REF!</definedName>
    <definedName name="EA" localSheetId="26">Data_Entry!#REF!</definedName>
    <definedName name="EA" localSheetId="4">Data_Entry!#REF!</definedName>
    <definedName name="EA" localSheetId="28">Data_Entry!#REF!</definedName>
    <definedName name="EA" localSheetId="2">Data_Entry!#REF!</definedName>
    <definedName name="EA" localSheetId="30">Data_Entry!#REF!</definedName>
    <definedName name="EA" localSheetId="32">Data_Entry!#REF!</definedName>
    <definedName name="EA" localSheetId="13">Data_Entry!#REF!</definedName>
    <definedName name="EA" localSheetId="19">Data_Entry!#REF!</definedName>
    <definedName name="EA" localSheetId="6">Data_Entry!#REF!</definedName>
    <definedName name="EA">Data_Entry!#REF!</definedName>
    <definedName name="EA_Code" localSheetId="34">Data_Entry!#REF!</definedName>
    <definedName name="EA_Code" localSheetId="11">Data_Entry!#REF!</definedName>
    <definedName name="EA_Code" localSheetId="9">Data_Entry!#REF!</definedName>
    <definedName name="EA_Code" localSheetId="7">Data_Entry!#REF!</definedName>
    <definedName name="EA_Code" localSheetId="26">Data_Entry!#REF!</definedName>
    <definedName name="EA_Code" localSheetId="4">Data_Entry!#REF!</definedName>
    <definedName name="EA_Code" localSheetId="28">Data_Entry!#REF!</definedName>
    <definedName name="EA_Code" localSheetId="2">Data_Entry!#REF!</definedName>
    <definedName name="EA_Code" localSheetId="30">Data_Entry!#REF!</definedName>
    <definedName name="EA_Code" localSheetId="32">Data_Entry!#REF!</definedName>
    <definedName name="EA_Code" localSheetId="13">Data_Entry!#REF!</definedName>
    <definedName name="EA_Code" localSheetId="19">Data_Entry!#REF!</definedName>
    <definedName name="EA_Code" localSheetId="6">Data_Entry!#REF!</definedName>
    <definedName name="EA_Code">Data_Entry!#REF!</definedName>
    <definedName name="EA_Layout" localSheetId="34">Data_Entry!#REF!</definedName>
    <definedName name="EA_Layout" localSheetId="11">Data_Entry!#REF!</definedName>
    <definedName name="EA_Layout" localSheetId="9">Data_Entry!#REF!</definedName>
    <definedName name="EA_Layout" localSheetId="7">Data_Entry!#REF!</definedName>
    <definedName name="EA_Layout" localSheetId="26">Data_Entry!#REF!</definedName>
    <definedName name="EA_Layout" localSheetId="4">Data_Entry!#REF!</definedName>
    <definedName name="EA_Layout" localSheetId="28">Data_Entry!#REF!</definedName>
    <definedName name="EA_Layout" localSheetId="2">Data_Entry!#REF!</definedName>
    <definedName name="EA_Layout" localSheetId="30">Data_Entry!#REF!</definedName>
    <definedName name="EA_Layout" localSheetId="32">Data_Entry!#REF!</definedName>
    <definedName name="EA_Layout" localSheetId="13">Data_Entry!#REF!</definedName>
    <definedName name="EA_Layout" localSheetId="19">Data_Entry!#REF!</definedName>
    <definedName name="EA_Layout" localSheetId="6">Data_Entry!#REF!</definedName>
    <definedName name="EA_Layout">Data_Entry!#REF!</definedName>
    <definedName name="EB" localSheetId="34">Data_Entry!#REF!</definedName>
    <definedName name="EB" localSheetId="11">Data_Entry!#REF!</definedName>
    <definedName name="EB" localSheetId="9">Data_Entry!#REF!</definedName>
    <definedName name="EB" localSheetId="7">Data_Entry!#REF!</definedName>
    <definedName name="EB" localSheetId="26">Data_Entry!#REF!</definedName>
    <definedName name="EB" localSheetId="4">Data_Entry!#REF!</definedName>
    <definedName name="EB" localSheetId="28">Data_Entry!#REF!</definedName>
    <definedName name="EB" localSheetId="2">Data_Entry!#REF!</definedName>
    <definedName name="EB" localSheetId="30">Data_Entry!#REF!</definedName>
    <definedName name="EB" localSheetId="32">Data_Entry!#REF!</definedName>
    <definedName name="EB" localSheetId="13">Data_Entry!#REF!</definedName>
    <definedName name="EB" localSheetId="19">Data_Entry!#REF!</definedName>
    <definedName name="EB" localSheetId="6">Data_Entry!#REF!</definedName>
    <definedName name="EB">Data_Entry!#REF!</definedName>
    <definedName name="EB_Code" localSheetId="34">Data_Entry!#REF!</definedName>
    <definedName name="EB_Code" localSheetId="11">Data_Entry!#REF!</definedName>
    <definedName name="EB_Code" localSheetId="9">Data_Entry!#REF!</definedName>
    <definedName name="EB_Code" localSheetId="7">Data_Entry!#REF!</definedName>
    <definedName name="EB_Code" localSheetId="26">Data_Entry!#REF!</definedName>
    <definedName name="EB_Code" localSheetId="4">Data_Entry!#REF!</definedName>
    <definedName name="EB_Code" localSheetId="28">Data_Entry!#REF!</definedName>
    <definedName name="EB_Code" localSheetId="2">Data_Entry!#REF!</definedName>
    <definedName name="EB_Code" localSheetId="30">Data_Entry!#REF!</definedName>
    <definedName name="EB_Code" localSheetId="32">Data_Entry!#REF!</definedName>
    <definedName name="EB_Code" localSheetId="13">Data_Entry!#REF!</definedName>
    <definedName name="EB_Code" localSheetId="19">Data_Entry!#REF!</definedName>
    <definedName name="EB_Code" localSheetId="6">Data_Entry!#REF!</definedName>
    <definedName name="EB_Code">Data_Entry!#REF!</definedName>
    <definedName name="EB_Layout" localSheetId="34">Data_Entry!#REF!</definedName>
    <definedName name="EB_Layout" localSheetId="11">Data_Entry!#REF!</definedName>
    <definedName name="EB_Layout" localSheetId="9">Data_Entry!#REF!</definedName>
    <definedName name="EB_Layout" localSheetId="7">Data_Entry!#REF!</definedName>
    <definedName name="EB_Layout" localSheetId="26">Data_Entry!#REF!</definedName>
    <definedName name="EB_Layout" localSheetId="4">Data_Entry!#REF!</definedName>
    <definedName name="EB_Layout" localSheetId="28">Data_Entry!#REF!</definedName>
    <definedName name="EB_Layout" localSheetId="2">Data_Entry!#REF!</definedName>
    <definedName name="EB_Layout" localSheetId="30">Data_Entry!#REF!</definedName>
    <definedName name="EB_Layout" localSheetId="32">Data_Entry!#REF!</definedName>
    <definedName name="EB_Layout" localSheetId="13">Data_Entry!#REF!</definedName>
    <definedName name="EB_Layout" localSheetId="19">Data_Entry!#REF!</definedName>
    <definedName name="EB_Layout" localSheetId="6">Data_Entry!#REF!</definedName>
    <definedName name="EB_Layout">Data_Entry!#REF!</definedName>
    <definedName name="EC" localSheetId="34">Data_Entry!#REF!</definedName>
    <definedName name="EC" localSheetId="11">Data_Entry!#REF!</definedName>
    <definedName name="EC" localSheetId="9">Data_Entry!#REF!</definedName>
    <definedName name="EC" localSheetId="7">Data_Entry!#REF!</definedName>
    <definedName name="EC" localSheetId="26">Data_Entry!#REF!</definedName>
    <definedName name="EC" localSheetId="4">Data_Entry!#REF!</definedName>
    <definedName name="EC" localSheetId="28">Data_Entry!#REF!</definedName>
    <definedName name="EC" localSheetId="2">Data_Entry!#REF!</definedName>
    <definedName name="EC" localSheetId="30">Data_Entry!#REF!</definedName>
    <definedName name="EC" localSheetId="32">Data_Entry!#REF!</definedName>
    <definedName name="EC" localSheetId="13">Data_Entry!#REF!</definedName>
    <definedName name="EC" localSheetId="19">Data_Entry!#REF!</definedName>
    <definedName name="EC" localSheetId="6">Data_Entry!#REF!</definedName>
    <definedName name="EC">Data_Entry!#REF!</definedName>
    <definedName name="EC_Code" localSheetId="34">Data_Entry!#REF!</definedName>
    <definedName name="EC_Code" localSheetId="11">Data_Entry!#REF!</definedName>
    <definedName name="EC_Code" localSheetId="9">Data_Entry!#REF!</definedName>
    <definedName name="EC_Code" localSheetId="7">Data_Entry!#REF!</definedName>
    <definedName name="EC_Code" localSheetId="26">Data_Entry!#REF!</definedName>
    <definedName name="EC_Code" localSheetId="4">Data_Entry!#REF!</definedName>
    <definedName name="EC_Code" localSheetId="28">Data_Entry!#REF!</definedName>
    <definedName name="EC_Code" localSheetId="2">Data_Entry!#REF!</definedName>
    <definedName name="EC_Code" localSheetId="30">Data_Entry!#REF!</definedName>
    <definedName name="EC_Code" localSheetId="32">Data_Entry!#REF!</definedName>
    <definedName name="EC_Code" localSheetId="13">Data_Entry!#REF!</definedName>
    <definedName name="EC_Code" localSheetId="19">Data_Entry!#REF!</definedName>
    <definedName name="EC_Code" localSheetId="6">Data_Entry!#REF!</definedName>
    <definedName name="EC_Code">Data_Entry!#REF!</definedName>
    <definedName name="EC_Layout" localSheetId="34">Data_Entry!#REF!</definedName>
    <definedName name="EC_Layout" localSheetId="11">Data_Entry!#REF!</definedName>
    <definedName name="EC_Layout" localSheetId="9">Data_Entry!#REF!</definedName>
    <definedName name="EC_Layout" localSheetId="7">Data_Entry!#REF!</definedName>
    <definedName name="EC_Layout" localSheetId="26">Data_Entry!#REF!</definedName>
    <definedName name="EC_Layout" localSheetId="4">Data_Entry!#REF!</definedName>
    <definedName name="EC_Layout" localSheetId="28">Data_Entry!#REF!</definedName>
    <definedName name="EC_Layout" localSheetId="2">Data_Entry!#REF!</definedName>
    <definedName name="EC_Layout" localSheetId="30">Data_Entry!#REF!</definedName>
    <definedName name="EC_Layout" localSheetId="32">Data_Entry!#REF!</definedName>
    <definedName name="EC_Layout" localSheetId="13">Data_Entry!#REF!</definedName>
    <definedName name="EC_Layout" localSheetId="19">Data_Entry!#REF!</definedName>
    <definedName name="EC_Layout" localSheetId="6">Data_Entry!#REF!</definedName>
    <definedName name="EC_Layout">Data_Entry!#REF!</definedName>
    <definedName name="IA" localSheetId="34">Data_Entry!#REF!</definedName>
    <definedName name="IA" localSheetId="11">Data_Entry!#REF!</definedName>
    <definedName name="IA" localSheetId="9">Data_Entry!#REF!</definedName>
    <definedName name="IA" localSheetId="7">Data_Entry!#REF!</definedName>
    <definedName name="IA" localSheetId="26">Data_Entry!#REF!</definedName>
    <definedName name="IA" localSheetId="4">Data_Entry!#REF!</definedName>
    <definedName name="IA" localSheetId="28">Data_Entry!#REF!</definedName>
    <definedName name="IA" localSheetId="2">Data_Entry!#REF!</definedName>
    <definedName name="IA" localSheetId="30">Data_Entry!#REF!</definedName>
    <definedName name="IA" localSheetId="32">Data_Entry!#REF!</definedName>
    <definedName name="IA" localSheetId="13">Data_Entry!#REF!</definedName>
    <definedName name="IA" localSheetId="19">Data_Entry!#REF!</definedName>
    <definedName name="IA" localSheetId="6">Data_Entry!#REF!</definedName>
    <definedName name="IA">Data_Entry!#REF!</definedName>
    <definedName name="IA_Code" localSheetId="34">Data_Entry!#REF!</definedName>
    <definedName name="IA_Code" localSheetId="11">Data_Entry!#REF!</definedName>
    <definedName name="IA_Code" localSheetId="9">Data_Entry!#REF!</definedName>
    <definedName name="IA_Code" localSheetId="7">Data_Entry!#REF!</definedName>
    <definedName name="IA_Code" localSheetId="26">Data_Entry!#REF!</definedName>
    <definedName name="IA_Code" localSheetId="4">Data_Entry!#REF!</definedName>
    <definedName name="IA_Code" localSheetId="28">Data_Entry!#REF!</definedName>
    <definedName name="IA_Code" localSheetId="2">Data_Entry!#REF!</definedName>
    <definedName name="IA_Code" localSheetId="30">Data_Entry!#REF!</definedName>
    <definedName name="IA_Code" localSheetId="32">Data_Entry!#REF!</definedName>
    <definedName name="IA_Code" localSheetId="13">Data_Entry!#REF!</definedName>
    <definedName name="IA_Code" localSheetId="19">Data_Entry!#REF!</definedName>
    <definedName name="IA_Code" localSheetId="6">Data_Entry!#REF!</definedName>
    <definedName name="IA_Code">Data_Entry!#REF!</definedName>
    <definedName name="IA_Layout" localSheetId="34">Data_Entry!#REF!</definedName>
    <definedName name="IA_Layout" localSheetId="11">Data_Entry!#REF!</definedName>
    <definedName name="IA_Layout" localSheetId="9">Data_Entry!#REF!</definedName>
    <definedName name="IA_Layout" localSheetId="7">Data_Entry!#REF!</definedName>
    <definedName name="IA_Layout" localSheetId="26">Data_Entry!#REF!</definedName>
    <definedName name="IA_Layout" localSheetId="4">Data_Entry!#REF!</definedName>
    <definedName name="IA_Layout" localSheetId="28">Data_Entry!#REF!</definedName>
    <definedName name="IA_Layout" localSheetId="2">Data_Entry!#REF!</definedName>
    <definedName name="IA_Layout" localSheetId="30">Data_Entry!#REF!</definedName>
    <definedName name="IA_Layout" localSheetId="32">Data_Entry!#REF!</definedName>
    <definedName name="IA_Layout" localSheetId="13">Data_Entry!#REF!</definedName>
    <definedName name="IA_Layout" localSheetId="19">Data_Entry!#REF!</definedName>
    <definedName name="IA_Layout" localSheetId="6">Data_Entry!#REF!</definedName>
    <definedName name="IA_Layout">Data_Entry!#REF!</definedName>
    <definedName name="IB" localSheetId="34">Data_Entry!#REF!</definedName>
    <definedName name="IB" localSheetId="11">Data_Entry!#REF!</definedName>
    <definedName name="IB" localSheetId="9">Data_Entry!#REF!</definedName>
    <definedName name="IB" localSheetId="7">Data_Entry!#REF!</definedName>
    <definedName name="IB" localSheetId="26">Data_Entry!#REF!</definedName>
    <definedName name="IB" localSheetId="4">Data_Entry!#REF!</definedName>
    <definedName name="IB" localSheetId="28">Data_Entry!#REF!</definedName>
    <definedName name="IB" localSheetId="2">Data_Entry!#REF!</definedName>
    <definedName name="IB" localSheetId="30">Data_Entry!#REF!</definedName>
    <definedName name="IB" localSheetId="32">Data_Entry!#REF!</definedName>
    <definedName name="IB" localSheetId="13">Data_Entry!#REF!</definedName>
    <definedName name="IB" localSheetId="19">Data_Entry!#REF!</definedName>
    <definedName name="IB" localSheetId="6">Data_Entry!#REF!</definedName>
    <definedName name="IB">Data_Entry!#REF!</definedName>
    <definedName name="IB_Code" localSheetId="34">Data_Entry!#REF!</definedName>
    <definedName name="IB_Code" localSheetId="11">Data_Entry!#REF!</definedName>
    <definedName name="IB_Code" localSheetId="9">Data_Entry!#REF!</definedName>
    <definedName name="IB_Code" localSheetId="7">Data_Entry!#REF!</definedName>
    <definedName name="IB_Code" localSheetId="26">Data_Entry!#REF!</definedName>
    <definedName name="IB_Code" localSheetId="4">Data_Entry!#REF!</definedName>
    <definedName name="IB_Code" localSheetId="28">Data_Entry!#REF!</definedName>
    <definedName name="IB_Code" localSheetId="2">Data_Entry!#REF!</definedName>
    <definedName name="IB_Code" localSheetId="30">Data_Entry!#REF!</definedName>
    <definedName name="IB_Code" localSheetId="32">Data_Entry!#REF!</definedName>
    <definedName name="IB_Code" localSheetId="13">Data_Entry!#REF!</definedName>
    <definedName name="IB_Code" localSheetId="19">Data_Entry!#REF!</definedName>
    <definedName name="IB_Code" localSheetId="6">Data_Entry!#REF!</definedName>
    <definedName name="IB_Code">Data_Entry!#REF!</definedName>
    <definedName name="IB_Layout" localSheetId="34">Data_Entry!#REF!</definedName>
    <definedName name="IB_Layout" localSheetId="11">Data_Entry!#REF!</definedName>
    <definedName name="IB_Layout" localSheetId="9">Data_Entry!#REF!</definedName>
    <definedName name="IB_Layout" localSheetId="7">Data_Entry!#REF!</definedName>
    <definedName name="IB_Layout" localSheetId="26">Data_Entry!#REF!</definedName>
    <definedName name="IB_Layout" localSheetId="4">Data_Entry!#REF!</definedName>
    <definedName name="IB_Layout" localSheetId="28">Data_Entry!#REF!</definedName>
    <definedName name="IB_Layout" localSheetId="2">Data_Entry!#REF!</definedName>
    <definedName name="IB_Layout" localSheetId="30">Data_Entry!#REF!</definedName>
    <definedName name="IB_Layout" localSheetId="32">Data_Entry!#REF!</definedName>
    <definedName name="IB_Layout" localSheetId="13">Data_Entry!#REF!</definedName>
    <definedName name="IB_Layout" localSheetId="19">Data_Entry!#REF!</definedName>
    <definedName name="IB_Layout" localSheetId="6">Data_Entry!#REF!</definedName>
    <definedName name="IB_Layout">Data_Entry!#REF!</definedName>
    <definedName name="IC" localSheetId="34">Data_Entry!#REF!</definedName>
    <definedName name="IC" localSheetId="11">Data_Entry!#REF!</definedName>
    <definedName name="IC" localSheetId="9">Data_Entry!#REF!</definedName>
    <definedName name="IC" localSheetId="7">Data_Entry!#REF!</definedName>
    <definedName name="IC" localSheetId="26">Data_Entry!#REF!</definedName>
    <definedName name="IC" localSheetId="4">Data_Entry!#REF!</definedName>
    <definedName name="IC" localSheetId="28">Data_Entry!#REF!</definedName>
    <definedName name="IC" localSheetId="2">Data_Entry!#REF!</definedName>
    <definedName name="IC" localSheetId="30">Data_Entry!#REF!</definedName>
    <definedName name="IC" localSheetId="32">Data_Entry!#REF!</definedName>
    <definedName name="IC" localSheetId="13">Data_Entry!#REF!</definedName>
    <definedName name="IC" localSheetId="19">Data_Entry!#REF!</definedName>
    <definedName name="IC" localSheetId="6">Data_Entry!#REF!</definedName>
    <definedName name="IC">Data_Entry!#REF!</definedName>
    <definedName name="IC_Code" localSheetId="34">Data_Entry!#REF!</definedName>
    <definedName name="IC_Code" localSheetId="11">Data_Entry!#REF!</definedName>
    <definedName name="IC_Code" localSheetId="9">Data_Entry!#REF!</definedName>
    <definedName name="IC_Code" localSheetId="7">Data_Entry!#REF!</definedName>
    <definedName name="IC_Code" localSheetId="26">Data_Entry!#REF!</definedName>
    <definedName name="IC_Code" localSheetId="4">Data_Entry!#REF!</definedName>
    <definedName name="IC_Code" localSheetId="28">Data_Entry!#REF!</definedName>
    <definedName name="IC_Code" localSheetId="2">Data_Entry!#REF!</definedName>
    <definedName name="IC_Code" localSheetId="30">Data_Entry!#REF!</definedName>
    <definedName name="IC_Code" localSheetId="32">Data_Entry!#REF!</definedName>
    <definedName name="IC_Code" localSheetId="13">Data_Entry!#REF!</definedName>
    <definedName name="IC_Code" localSheetId="19">Data_Entry!#REF!</definedName>
    <definedName name="IC_Code" localSheetId="6">Data_Entry!#REF!</definedName>
    <definedName name="IC_Code">Data_Entry!#REF!</definedName>
    <definedName name="IC_Layout" localSheetId="34">Data_Entry!#REF!</definedName>
    <definedName name="IC_Layout" localSheetId="11">Data_Entry!#REF!</definedName>
    <definedName name="IC_Layout" localSheetId="9">Data_Entry!#REF!</definedName>
    <definedName name="IC_Layout" localSheetId="7">Data_Entry!#REF!</definedName>
    <definedName name="IC_Layout" localSheetId="26">Data_Entry!#REF!</definedName>
    <definedName name="IC_Layout" localSheetId="4">Data_Entry!#REF!</definedName>
    <definedName name="IC_Layout" localSheetId="28">Data_Entry!#REF!</definedName>
    <definedName name="IC_Layout" localSheetId="2">Data_Entry!#REF!</definedName>
    <definedName name="IC_Layout" localSheetId="30">Data_Entry!#REF!</definedName>
    <definedName name="IC_Layout" localSheetId="32">Data_Entry!#REF!</definedName>
    <definedName name="IC_Layout" localSheetId="13">Data_Entry!#REF!</definedName>
    <definedName name="IC_Layout" localSheetId="19">Data_Entry!#REF!</definedName>
    <definedName name="IC_Layout" localSheetId="6">Data_Entry!#REF!</definedName>
    <definedName name="IC_Layout">Data_Entry!#REF!</definedName>
    <definedName name="MA" localSheetId="34">Data_Entry!#REF!</definedName>
    <definedName name="MA" localSheetId="11">Data_Entry!#REF!</definedName>
    <definedName name="MA" localSheetId="9">Data_Entry!#REF!</definedName>
    <definedName name="MA" localSheetId="7">Data_Entry!#REF!</definedName>
    <definedName name="MA" localSheetId="26">Data_Entry!#REF!</definedName>
    <definedName name="MA" localSheetId="4">Data_Entry!#REF!</definedName>
    <definedName name="MA" localSheetId="28">Data_Entry!#REF!</definedName>
    <definedName name="MA" localSheetId="2">Data_Entry!#REF!</definedName>
    <definedName name="MA" localSheetId="30">Data_Entry!#REF!</definedName>
    <definedName name="MA" localSheetId="32">Data_Entry!#REF!</definedName>
    <definedName name="MA" localSheetId="13">Data_Entry!#REF!</definedName>
    <definedName name="MA" localSheetId="19">Data_Entry!#REF!</definedName>
    <definedName name="MA" localSheetId="6">Data_Entry!#REF!</definedName>
    <definedName name="MA">Data_Entry!#REF!</definedName>
    <definedName name="MA_Code" localSheetId="34">Data_Entry!#REF!</definedName>
    <definedName name="MA_Code" localSheetId="11">Data_Entry!#REF!</definedName>
    <definedName name="MA_Code" localSheetId="9">Data_Entry!#REF!</definedName>
    <definedName name="MA_Code" localSheetId="7">Data_Entry!#REF!</definedName>
    <definedName name="MA_Code" localSheetId="26">Data_Entry!#REF!</definedName>
    <definedName name="MA_Code" localSheetId="4">Data_Entry!#REF!</definedName>
    <definedName name="MA_Code" localSheetId="28">Data_Entry!#REF!</definedName>
    <definedName name="MA_Code" localSheetId="2">Data_Entry!#REF!</definedName>
    <definedName name="MA_Code" localSheetId="30">Data_Entry!#REF!</definedName>
    <definedName name="MA_Code" localSheetId="32">Data_Entry!#REF!</definedName>
    <definedName name="MA_Code" localSheetId="13">Data_Entry!#REF!</definedName>
    <definedName name="MA_Code" localSheetId="19">Data_Entry!#REF!</definedName>
    <definedName name="MA_Code" localSheetId="6">Data_Entry!#REF!</definedName>
    <definedName name="MA_Code">Data_Entry!#REF!</definedName>
    <definedName name="MA_Layout" localSheetId="34">Data_Entry!#REF!</definedName>
    <definedName name="MA_Layout" localSheetId="11">Data_Entry!#REF!</definedName>
    <definedName name="MA_Layout" localSheetId="9">Data_Entry!#REF!</definedName>
    <definedName name="MA_Layout" localSheetId="7">Data_Entry!#REF!</definedName>
    <definedName name="MA_Layout" localSheetId="26">Data_Entry!#REF!</definedName>
    <definedName name="MA_Layout" localSheetId="4">Data_Entry!#REF!</definedName>
    <definedName name="MA_Layout" localSheetId="28">Data_Entry!#REF!</definedName>
    <definedName name="MA_Layout" localSheetId="2">Data_Entry!#REF!</definedName>
    <definedName name="MA_Layout" localSheetId="30">Data_Entry!#REF!</definedName>
    <definedName name="MA_Layout" localSheetId="32">Data_Entry!#REF!</definedName>
    <definedName name="MA_Layout" localSheetId="13">Data_Entry!#REF!</definedName>
    <definedName name="MA_Layout" localSheetId="19">Data_Entry!#REF!</definedName>
    <definedName name="MA_Layout" localSheetId="6">Data_Entry!#REF!</definedName>
    <definedName name="MA_Layout">Data_Entry!#REF!</definedName>
    <definedName name="MB" localSheetId="34">Data_Entry!#REF!</definedName>
    <definedName name="MB" localSheetId="11">Data_Entry!#REF!</definedName>
    <definedName name="MB" localSheetId="9">Data_Entry!#REF!</definedName>
    <definedName name="MB" localSheetId="7">Data_Entry!#REF!</definedName>
    <definedName name="MB" localSheetId="26">Data_Entry!#REF!</definedName>
    <definedName name="MB" localSheetId="4">Data_Entry!#REF!</definedName>
    <definedName name="MB" localSheetId="28">Data_Entry!#REF!</definedName>
    <definedName name="MB" localSheetId="2">Data_Entry!#REF!</definedName>
    <definedName name="MB" localSheetId="30">Data_Entry!#REF!</definedName>
    <definedName name="MB" localSheetId="32">Data_Entry!#REF!</definedName>
    <definedName name="MB" localSheetId="13">Data_Entry!#REF!</definedName>
    <definedName name="MB" localSheetId="19">Data_Entry!#REF!</definedName>
    <definedName name="MB" localSheetId="6">Data_Entry!#REF!</definedName>
    <definedName name="MB">Data_Entry!#REF!</definedName>
    <definedName name="MB_Code" localSheetId="34">Data_Entry!#REF!</definedName>
    <definedName name="MB_Code" localSheetId="11">Data_Entry!#REF!</definedName>
    <definedName name="MB_Code" localSheetId="9">Data_Entry!#REF!</definedName>
    <definedName name="MB_Code" localSheetId="7">Data_Entry!#REF!</definedName>
    <definedName name="MB_Code" localSheetId="26">Data_Entry!#REF!</definedName>
    <definedName name="MB_Code" localSheetId="4">Data_Entry!#REF!</definedName>
    <definedName name="MB_Code" localSheetId="28">Data_Entry!#REF!</definedName>
    <definedName name="MB_Code" localSheetId="2">Data_Entry!#REF!</definedName>
    <definedName name="MB_Code" localSheetId="30">Data_Entry!#REF!</definedName>
    <definedName name="MB_Code" localSheetId="32">Data_Entry!#REF!</definedName>
    <definedName name="MB_Code" localSheetId="13">Data_Entry!#REF!</definedName>
    <definedName name="MB_Code" localSheetId="19">Data_Entry!#REF!</definedName>
    <definedName name="MB_Code" localSheetId="6">Data_Entry!#REF!</definedName>
    <definedName name="MB_Code">Data_Entry!#REF!</definedName>
    <definedName name="MB_Layout" localSheetId="34">Data_Entry!#REF!</definedName>
    <definedName name="MB_Layout" localSheetId="11">Data_Entry!#REF!</definedName>
    <definedName name="MB_Layout" localSheetId="9">Data_Entry!#REF!</definedName>
    <definedName name="MB_Layout" localSheetId="7">Data_Entry!#REF!</definedName>
    <definedName name="MB_Layout" localSheetId="26">Data_Entry!#REF!</definedName>
    <definedName name="MB_Layout" localSheetId="4">Data_Entry!#REF!</definedName>
    <definedName name="MB_Layout" localSheetId="28">Data_Entry!#REF!</definedName>
    <definedName name="MB_Layout" localSheetId="2">Data_Entry!#REF!</definedName>
    <definedName name="MB_Layout" localSheetId="30">Data_Entry!#REF!</definedName>
    <definedName name="MB_Layout" localSheetId="32">Data_Entry!#REF!</definedName>
    <definedName name="MB_Layout" localSheetId="13">Data_Entry!#REF!</definedName>
    <definedName name="MB_Layout" localSheetId="19">Data_Entry!#REF!</definedName>
    <definedName name="MB_Layout" localSheetId="6">Data_Entry!#REF!</definedName>
    <definedName name="MB_Layout">Data_Entry!#REF!</definedName>
    <definedName name="MC" localSheetId="34">Data_Entry!#REF!</definedName>
    <definedName name="MC" localSheetId="11">Data_Entry!#REF!</definedName>
    <definedName name="MC" localSheetId="9">Data_Entry!#REF!</definedName>
    <definedName name="MC" localSheetId="7">Data_Entry!#REF!</definedName>
    <definedName name="MC" localSheetId="26">Data_Entry!#REF!</definedName>
    <definedName name="MC" localSheetId="4">Data_Entry!#REF!</definedName>
    <definedName name="MC" localSheetId="28">Data_Entry!#REF!</definedName>
    <definedName name="MC" localSheetId="2">Data_Entry!#REF!</definedName>
    <definedName name="MC" localSheetId="30">Data_Entry!#REF!</definedName>
    <definedName name="MC" localSheetId="32">Data_Entry!#REF!</definedName>
    <definedName name="MC" localSheetId="13">Data_Entry!#REF!</definedName>
    <definedName name="MC" localSheetId="19">Data_Entry!#REF!</definedName>
    <definedName name="MC" localSheetId="6">Data_Entry!#REF!</definedName>
    <definedName name="MC">Data_Entry!#REF!</definedName>
    <definedName name="MC_Code" localSheetId="34">Data_Entry!#REF!</definedName>
    <definedName name="MC_Code" localSheetId="11">Data_Entry!#REF!</definedName>
    <definedName name="MC_Code" localSheetId="9">Data_Entry!#REF!</definedName>
    <definedName name="MC_Code" localSheetId="7">Data_Entry!#REF!</definedName>
    <definedName name="MC_Code" localSheetId="26">Data_Entry!#REF!</definedName>
    <definedName name="MC_Code" localSheetId="4">Data_Entry!#REF!</definedName>
    <definedName name="MC_Code" localSheetId="28">Data_Entry!#REF!</definedName>
    <definedName name="MC_Code" localSheetId="2">Data_Entry!#REF!</definedName>
    <definedName name="MC_Code" localSheetId="30">Data_Entry!#REF!</definedName>
    <definedName name="MC_Code" localSheetId="32">Data_Entry!#REF!</definedName>
    <definedName name="MC_Code" localSheetId="13">Data_Entry!#REF!</definedName>
    <definedName name="MC_Code" localSheetId="19">Data_Entry!#REF!</definedName>
    <definedName name="MC_Code" localSheetId="6">Data_Entry!#REF!</definedName>
    <definedName name="MC_Code">Data_Entry!#REF!</definedName>
    <definedName name="MC_Layout" localSheetId="34">Data_Entry!#REF!</definedName>
    <definedName name="MC_Layout" localSheetId="11">Data_Entry!#REF!</definedName>
    <definedName name="MC_Layout" localSheetId="9">Data_Entry!#REF!</definedName>
    <definedName name="MC_Layout" localSheetId="7">Data_Entry!#REF!</definedName>
    <definedName name="MC_Layout" localSheetId="26">Data_Entry!#REF!</definedName>
    <definedName name="MC_Layout" localSheetId="4">Data_Entry!#REF!</definedName>
    <definedName name="MC_Layout" localSheetId="28">Data_Entry!#REF!</definedName>
    <definedName name="MC_Layout" localSheetId="2">Data_Entry!#REF!</definedName>
    <definedName name="MC_Layout" localSheetId="30">Data_Entry!#REF!</definedName>
    <definedName name="MC_Layout" localSheetId="32">Data_Entry!#REF!</definedName>
    <definedName name="MC_Layout" localSheetId="13">Data_Entry!#REF!</definedName>
    <definedName name="MC_Layout" localSheetId="19">Data_Entry!#REF!</definedName>
    <definedName name="MC_Layout" localSheetId="6">Data_Entry!#REF!</definedName>
    <definedName name="MC_Layout">Data_Entry!#REF!</definedName>
    <definedName name="MI" localSheetId="34">Data_Entry!#REF!</definedName>
    <definedName name="MI" localSheetId="11">Data_Entry!#REF!</definedName>
    <definedName name="MI" localSheetId="9">Data_Entry!#REF!</definedName>
    <definedName name="MI" localSheetId="7">Data_Entry!#REF!</definedName>
    <definedName name="MI" localSheetId="26">Data_Entry!#REF!</definedName>
    <definedName name="MI" localSheetId="4">Data_Entry!#REF!</definedName>
    <definedName name="MI" localSheetId="28">Data_Entry!#REF!</definedName>
    <definedName name="MI" localSheetId="2">Data_Entry!#REF!</definedName>
    <definedName name="MI" localSheetId="30">Data_Entry!#REF!</definedName>
    <definedName name="MI" localSheetId="32">Data_Entry!#REF!</definedName>
    <definedName name="MI" localSheetId="13">Data_Entry!#REF!</definedName>
    <definedName name="MI" localSheetId="19">Data_Entry!#REF!</definedName>
    <definedName name="MI" localSheetId="6">Data_Entry!#REF!</definedName>
    <definedName name="MI">Data_Entry!#REF!</definedName>
    <definedName name="MI_Code" localSheetId="34">Data_Entry!#REF!</definedName>
    <definedName name="MI_Code" localSheetId="11">Data_Entry!#REF!</definedName>
    <definedName name="MI_Code" localSheetId="9">Data_Entry!#REF!</definedName>
    <definedName name="MI_Code" localSheetId="7">Data_Entry!#REF!</definedName>
    <definedName name="MI_Code" localSheetId="26">Data_Entry!#REF!</definedName>
    <definedName name="MI_Code" localSheetId="4">Data_Entry!#REF!</definedName>
    <definedName name="MI_Code" localSheetId="28">Data_Entry!#REF!</definedName>
    <definedName name="MI_Code" localSheetId="2">Data_Entry!#REF!</definedName>
    <definedName name="MI_Code" localSheetId="30">Data_Entry!#REF!</definedName>
    <definedName name="MI_Code" localSheetId="32">Data_Entry!#REF!</definedName>
    <definedName name="MI_Code" localSheetId="13">Data_Entry!#REF!</definedName>
    <definedName name="MI_Code" localSheetId="19">Data_Entry!#REF!</definedName>
    <definedName name="MI_Code" localSheetId="6">Data_Entry!#REF!</definedName>
    <definedName name="MI_Code">Data_Entry!#REF!</definedName>
    <definedName name="PC" localSheetId="34">Data_Entry!#REF!</definedName>
    <definedName name="PC" localSheetId="11">Data_Entry!#REF!</definedName>
    <definedName name="PC" localSheetId="9">Data_Entry!#REF!</definedName>
    <definedName name="PC" localSheetId="7">Data_Entry!#REF!</definedName>
    <definedName name="PC" localSheetId="26">Data_Entry!#REF!</definedName>
    <definedName name="PC" localSheetId="4">Data_Entry!#REF!</definedName>
    <definedName name="PC" localSheetId="28">Data_Entry!#REF!</definedName>
    <definedName name="PC" localSheetId="2">Data_Entry!#REF!</definedName>
    <definedName name="PC" localSheetId="30">Data_Entry!#REF!</definedName>
    <definedName name="PC" localSheetId="32">Data_Entry!#REF!</definedName>
    <definedName name="PC" localSheetId="13">Data_Entry!#REF!</definedName>
    <definedName name="PC" localSheetId="19">Data_Entry!#REF!</definedName>
    <definedName name="PC" localSheetId="6">Data_Entry!#REF!</definedName>
    <definedName name="PC">Data_Entry!#REF!</definedName>
    <definedName name="_xlnm.Print_Area" localSheetId="1">'96.48X2'!$A$1:$K$10</definedName>
    <definedName name="Product" localSheetId="34">Data_Entry!#REF!</definedName>
    <definedName name="Product" localSheetId="11">Data_Entry!#REF!</definedName>
    <definedName name="Product" localSheetId="9">Data_Entry!#REF!</definedName>
    <definedName name="Product" localSheetId="7">Data_Entry!#REF!</definedName>
    <definedName name="Product" localSheetId="26">Data_Entry!#REF!</definedName>
    <definedName name="Product" localSheetId="4">Data_Entry!#REF!</definedName>
    <definedName name="Product" localSheetId="28">Data_Entry!#REF!</definedName>
    <definedName name="Product" localSheetId="2">Data_Entry!#REF!</definedName>
    <definedName name="Product" localSheetId="30">Data_Entry!#REF!</definedName>
    <definedName name="Product" localSheetId="32">Data_Entry!#REF!</definedName>
    <definedName name="Product" localSheetId="13">Data_Entry!#REF!</definedName>
    <definedName name="Product" localSheetId="19">Data_Entry!#REF!</definedName>
    <definedName name="Product" localSheetId="6">Data_Entry!#REF!</definedName>
    <definedName name="Product">Data_Entry!#REF!</definedName>
    <definedName name="RT" localSheetId="34">Data_Entry!#REF!</definedName>
    <definedName name="RT" localSheetId="11">Data_Entry!#REF!</definedName>
    <definedName name="RT" localSheetId="9">Data_Entry!#REF!</definedName>
    <definedName name="RT" localSheetId="7">Data_Entry!#REF!</definedName>
    <definedName name="RT" localSheetId="26">Data_Entry!#REF!</definedName>
    <definedName name="RT" localSheetId="4">Data_Entry!#REF!</definedName>
    <definedName name="RT" localSheetId="28">Data_Entry!#REF!</definedName>
    <definedName name="RT" localSheetId="2">Data_Entry!#REF!</definedName>
    <definedName name="RT" localSheetId="30">Data_Entry!#REF!</definedName>
    <definedName name="RT" localSheetId="32">Data_Entry!#REF!</definedName>
    <definedName name="RT" localSheetId="13">Data_Entry!#REF!</definedName>
    <definedName name="RT" localSheetId="19">Data_Entry!#REF!</definedName>
    <definedName name="RT" localSheetId="6">Data_Entry!#REF!</definedName>
    <definedName name="RT">Data_Entry!#REF!</definedName>
    <definedName name="RT_Code" localSheetId="34">Data_Entry!#REF!</definedName>
    <definedName name="RT_Code" localSheetId="11">Data_Entry!#REF!</definedName>
    <definedName name="RT_Code" localSheetId="9">Data_Entry!#REF!</definedName>
    <definedName name="RT_Code" localSheetId="7">Data_Entry!#REF!</definedName>
    <definedName name="RT_Code" localSheetId="26">Data_Entry!#REF!</definedName>
    <definedName name="RT_Code" localSheetId="4">Data_Entry!#REF!</definedName>
    <definedName name="RT_Code" localSheetId="28">Data_Entry!#REF!</definedName>
    <definedName name="RT_Code" localSheetId="2">Data_Entry!#REF!</definedName>
    <definedName name="RT_Code" localSheetId="30">Data_Entry!#REF!</definedName>
    <definedName name="RT_Code" localSheetId="32">Data_Entry!#REF!</definedName>
    <definedName name="RT_Code" localSheetId="13">Data_Entry!#REF!</definedName>
    <definedName name="RT_Code" localSheetId="19">Data_Entry!#REF!</definedName>
    <definedName name="RT_Code" localSheetId="6">Data_Entry!#REF!</definedName>
    <definedName name="RT_Code">Data_Entry!#REF!</definedName>
    <definedName name="SM" localSheetId="34">Data_Entry!#REF!</definedName>
    <definedName name="SM" localSheetId="11">Data_Entry!#REF!</definedName>
    <definedName name="SM" localSheetId="9">Data_Entry!#REF!</definedName>
    <definedName name="SM" localSheetId="7">Data_Entry!#REF!</definedName>
    <definedName name="SM" localSheetId="26">Data_Entry!#REF!</definedName>
    <definedName name="SM" localSheetId="4">Data_Entry!#REF!</definedName>
    <definedName name="SM" localSheetId="28">Data_Entry!#REF!</definedName>
    <definedName name="SM" localSheetId="2">Data_Entry!#REF!</definedName>
    <definedName name="SM" localSheetId="30">Data_Entry!#REF!</definedName>
    <definedName name="SM" localSheetId="32">Data_Entry!#REF!</definedName>
    <definedName name="SM" localSheetId="13">Data_Entry!#REF!</definedName>
    <definedName name="SM" localSheetId="19">Data_Entry!#REF!</definedName>
    <definedName name="SM" localSheetId="6">Data_Entry!#REF!</definedName>
    <definedName name="SM">Data_Entry!#REF!</definedName>
    <definedName name="SM_Code" localSheetId="34">Data_Entry!#REF!</definedName>
    <definedName name="SM_Code" localSheetId="11">Data_Entry!#REF!</definedName>
    <definedName name="SM_Code" localSheetId="9">Data_Entry!#REF!</definedName>
    <definedName name="SM_Code" localSheetId="7">Data_Entry!#REF!</definedName>
    <definedName name="SM_Code" localSheetId="26">Data_Entry!#REF!</definedName>
    <definedName name="SM_Code" localSheetId="4">Data_Entry!#REF!</definedName>
    <definedName name="SM_Code" localSheetId="28">Data_Entry!#REF!</definedName>
    <definedName name="SM_Code" localSheetId="2">Data_Entry!#REF!</definedName>
    <definedName name="SM_Code" localSheetId="30">Data_Entry!#REF!</definedName>
    <definedName name="SM_Code" localSheetId="32">Data_Entry!#REF!</definedName>
    <definedName name="SM_Code" localSheetId="13">Data_Entry!#REF!</definedName>
    <definedName name="SM_Code" localSheetId="19">Data_Entry!#REF!</definedName>
    <definedName name="SM_Code" localSheetId="6">Data_Entry!#REF!</definedName>
    <definedName name="SM_Code">Data_Entry!#REF!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 i="16" l="1"/>
  <c r="L1" i="15"/>
  <c r="L1" i="37"/>
  <c r="L1" i="14"/>
  <c r="L1" i="36"/>
  <c r="L1" i="13"/>
  <c r="L1" i="35"/>
  <c r="L1" i="12"/>
  <c r="L1" i="34"/>
  <c r="L1" i="11"/>
  <c r="M1" i="33"/>
  <c r="M1" i="10"/>
  <c r="L1" i="26"/>
  <c r="L1" i="25"/>
  <c r="L1" i="24"/>
  <c r="L1" i="23"/>
  <c r="L1" i="22"/>
  <c r="M1" i="39"/>
  <c r="M1" i="21"/>
  <c r="L1" i="20"/>
  <c r="L1" i="19"/>
  <c r="L1" i="18"/>
  <c r="M1" i="17"/>
  <c r="M1" i="32"/>
  <c r="M1" i="9"/>
  <c r="M1" i="31"/>
  <c r="M1" i="8"/>
  <c r="L1" i="30"/>
  <c r="L1" i="7"/>
  <c r="L1" i="29"/>
  <c r="L1" i="38"/>
  <c r="L1" i="6"/>
  <c r="L1" i="28"/>
  <c r="L1" i="5"/>
  <c r="L1" i="27"/>
  <c r="L1" i="4"/>
  <c r="C10" i="1"/>
  <c r="L6" i="39" l="1"/>
  <c r="L7" i="39"/>
  <c r="L8" i="39"/>
  <c r="L9" i="39"/>
  <c r="L10" i="39"/>
  <c r="L11" i="39"/>
  <c r="L12" i="39"/>
  <c r="L13" i="39"/>
  <c r="L14" i="39"/>
  <c r="L15" i="39"/>
  <c r="L16" i="39"/>
  <c r="L17" i="39"/>
  <c r="L18" i="39"/>
  <c r="L19" i="39"/>
  <c r="L20" i="39"/>
  <c r="L21" i="39"/>
  <c r="L22" i="39"/>
  <c r="L23" i="39"/>
  <c r="L24" i="39"/>
  <c r="L25" i="39"/>
  <c r="L26" i="39"/>
  <c r="L27" i="39"/>
  <c r="L28" i="39"/>
  <c r="L29" i="39"/>
  <c r="L30" i="39"/>
  <c r="L31" i="39"/>
  <c r="L32" i="39"/>
  <c r="L33" i="39"/>
  <c r="L34" i="39"/>
  <c r="L35" i="39"/>
  <c r="L36" i="39"/>
  <c r="L37" i="39"/>
  <c r="L38" i="39"/>
  <c r="L39" i="39"/>
  <c r="L40" i="39"/>
  <c r="L41" i="39"/>
  <c r="L42" i="39"/>
  <c r="L43" i="39"/>
  <c r="L44" i="39"/>
  <c r="L45" i="39"/>
  <c r="L46" i="39"/>
  <c r="L47" i="39"/>
  <c r="L48" i="39"/>
  <c r="L49" i="39"/>
  <c r="L50" i="39"/>
  <c r="L51" i="39"/>
  <c r="L52" i="39"/>
  <c r="L5" i="39"/>
  <c r="K6" i="39"/>
  <c r="K7" i="39"/>
  <c r="K8" i="39"/>
  <c r="K9" i="39"/>
  <c r="K10" i="39"/>
  <c r="K11" i="39"/>
  <c r="K12" i="39"/>
  <c r="K13" i="39"/>
  <c r="K14" i="39"/>
  <c r="K15" i="39"/>
  <c r="K16" i="39"/>
  <c r="K17" i="39"/>
  <c r="K18" i="39"/>
  <c r="K19" i="39"/>
  <c r="K20" i="39"/>
  <c r="K21" i="39"/>
  <c r="K22" i="39"/>
  <c r="K23" i="39"/>
  <c r="K24" i="39"/>
  <c r="K25" i="39"/>
  <c r="K26" i="39"/>
  <c r="K27" i="39"/>
  <c r="K28" i="39"/>
  <c r="K29" i="39"/>
  <c r="K30" i="39"/>
  <c r="K31" i="39"/>
  <c r="K32" i="39"/>
  <c r="K33" i="39"/>
  <c r="K34" i="39"/>
  <c r="K35" i="39"/>
  <c r="K36" i="39"/>
  <c r="K37" i="39"/>
  <c r="K38" i="39"/>
  <c r="K39" i="39"/>
  <c r="K40" i="39"/>
  <c r="K41" i="39"/>
  <c r="K42" i="39"/>
  <c r="K43" i="39"/>
  <c r="K44" i="39"/>
  <c r="K45" i="39"/>
  <c r="K46" i="39"/>
  <c r="K47" i="39"/>
  <c r="K48" i="39"/>
  <c r="K49" i="39"/>
  <c r="K50" i="39"/>
  <c r="K51" i="39"/>
  <c r="K52" i="39"/>
  <c r="K5" i="39"/>
  <c r="J6" i="39"/>
  <c r="J7" i="39"/>
  <c r="J8" i="39"/>
  <c r="J9" i="39"/>
  <c r="J10" i="39"/>
  <c r="J11" i="39"/>
  <c r="J12" i="39"/>
  <c r="J13" i="39"/>
  <c r="J14" i="39"/>
  <c r="J15" i="39"/>
  <c r="J16"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J45" i="39"/>
  <c r="J46" i="39"/>
  <c r="J47" i="39"/>
  <c r="J48" i="39"/>
  <c r="J49" i="39"/>
  <c r="J50" i="39"/>
  <c r="J51" i="39"/>
  <c r="J52" i="39"/>
  <c r="J5" i="39"/>
  <c r="I6" i="39"/>
  <c r="I7" i="39"/>
  <c r="I8" i="39"/>
  <c r="I9" i="39"/>
  <c r="I10" i="39"/>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44" i="39"/>
  <c r="I45" i="39"/>
  <c r="I46" i="39"/>
  <c r="I47" i="39"/>
  <c r="I48" i="39"/>
  <c r="I49" i="39"/>
  <c r="I50" i="39"/>
  <c r="I51" i="39"/>
  <c r="I52" i="39"/>
  <c r="I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H45" i="39"/>
  <c r="H46" i="39"/>
  <c r="H47" i="39"/>
  <c r="H48" i="39"/>
  <c r="H49" i="39"/>
  <c r="H50" i="39"/>
  <c r="H51" i="39"/>
  <c r="H52" i="39"/>
  <c r="H5" i="39"/>
  <c r="G6"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G45" i="39"/>
  <c r="G46" i="39"/>
  <c r="G47" i="39"/>
  <c r="G48" i="39"/>
  <c r="G49" i="39"/>
  <c r="G50" i="39"/>
  <c r="G51" i="39"/>
  <c r="G52" i="39"/>
  <c r="G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F45" i="39"/>
  <c r="F46" i="39"/>
  <c r="F47" i="39"/>
  <c r="F48" i="39"/>
  <c r="F49" i="39"/>
  <c r="F50" i="39"/>
  <c r="F51" i="39"/>
  <c r="F52" i="39"/>
  <c r="F5" i="39"/>
  <c r="E6" i="39"/>
  <c r="E7" i="39"/>
  <c r="E8" i="39"/>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43" i="39"/>
  <c r="E44" i="39"/>
  <c r="E45" i="39"/>
  <c r="E46" i="39"/>
  <c r="E47" i="39"/>
  <c r="E48" i="39"/>
  <c r="E49" i="39"/>
  <c r="E50" i="39"/>
  <c r="E51" i="39"/>
  <c r="E52" i="39"/>
  <c r="H6" i="38"/>
  <c r="H7" i="38"/>
  <c r="H8" i="38"/>
  <c r="H9" i="38"/>
  <c r="H10" i="38"/>
  <c r="H11" i="38"/>
  <c r="H12" i="38"/>
  <c r="H13" i="38"/>
  <c r="H14" i="38"/>
  <c r="H15" i="38"/>
  <c r="H16" i="38"/>
  <c r="H17" i="38"/>
  <c r="H18" i="38"/>
  <c r="H19" i="38"/>
  <c r="H20" i="38"/>
  <c r="H21" i="38"/>
  <c r="H22" i="38"/>
  <c r="H23" i="38"/>
  <c r="H24" i="38"/>
  <c r="H25" i="38"/>
  <c r="H26" i="38"/>
  <c r="H27" i="38"/>
  <c r="H28" i="38"/>
  <c r="H5" i="38"/>
  <c r="G6" i="38"/>
  <c r="G7" i="38"/>
  <c r="G8" i="38"/>
  <c r="G9" i="38"/>
  <c r="G10" i="38"/>
  <c r="G11" i="38"/>
  <c r="G12" i="38"/>
  <c r="G13" i="38"/>
  <c r="G14" i="38"/>
  <c r="G15" i="38"/>
  <c r="G16" i="38"/>
  <c r="G17" i="38"/>
  <c r="G18" i="38"/>
  <c r="G19" i="38"/>
  <c r="G20" i="38"/>
  <c r="G21" i="38"/>
  <c r="G22" i="38"/>
  <c r="G23" i="38"/>
  <c r="G24" i="38"/>
  <c r="G25" i="38"/>
  <c r="G26" i="38"/>
  <c r="G27" i="38"/>
  <c r="G28" i="38"/>
  <c r="G5" i="38"/>
  <c r="F6" i="38"/>
  <c r="F7" i="38"/>
  <c r="F8" i="38"/>
  <c r="F9" i="38"/>
  <c r="F10" i="38"/>
  <c r="F11" i="38"/>
  <c r="F12" i="38"/>
  <c r="F13" i="38"/>
  <c r="F14" i="38"/>
  <c r="F15" i="38"/>
  <c r="F16" i="38"/>
  <c r="F17" i="38"/>
  <c r="F18" i="38"/>
  <c r="F19" i="38"/>
  <c r="F20" i="38"/>
  <c r="F21" i="38"/>
  <c r="F22" i="38"/>
  <c r="F23" i="38"/>
  <c r="F24" i="38"/>
  <c r="F25" i="38"/>
  <c r="F26" i="38"/>
  <c r="F27" i="38"/>
  <c r="F28" i="38"/>
  <c r="F5" i="38"/>
  <c r="E6" i="38"/>
  <c r="E7" i="38"/>
  <c r="E8" i="38"/>
  <c r="E9" i="38"/>
  <c r="E10" i="38"/>
  <c r="E11" i="38"/>
  <c r="E12" i="38"/>
  <c r="E13" i="38"/>
  <c r="E14" i="38"/>
  <c r="E15" i="38"/>
  <c r="E16" i="38"/>
  <c r="E17" i="38"/>
  <c r="E18" i="38"/>
  <c r="E19" i="38"/>
  <c r="E20" i="38"/>
  <c r="E21" i="38"/>
  <c r="E22" i="38"/>
  <c r="E23" i="38"/>
  <c r="E24" i="38"/>
  <c r="E25" i="38"/>
  <c r="E26" i="38"/>
  <c r="E27" i="38"/>
  <c r="E28" i="38"/>
  <c r="H100" i="19"/>
  <c r="G100" i="19"/>
  <c r="F100" i="19"/>
  <c r="E100" i="19"/>
  <c r="H99" i="19"/>
  <c r="G99" i="19"/>
  <c r="F99" i="19"/>
  <c r="E99" i="19"/>
  <c r="H98" i="19"/>
  <c r="G98" i="19"/>
  <c r="F98" i="19"/>
  <c r="E98" i="19"/>
  <c r="H97" i="19"/>
  <c r="G97" i="19"/>
  <c r="F97" i="19"/>
  <c r="E97" i="19"/>
  <c r="H96" i="19"/>
  <c r="G96" i="19"/>
  <c r="F96" i="19"/>
  <c r="E96" i="19"/>
  <c r="H95" i="19"/>
  <c r="G95" i="19"/>
  <c r="F95" i="19"/>
  <c r="E95" i="19"/>
  <c r="H94" i="19"/>
  <c r="G94" i="19"/>
  <c r="F94" i="19"/>
  <c r="E94" i="19"/>
  <c r="H93" i="19"/>
  <c r="G93" i="19"/>
  <c r="F93" i="19"/>
  <c r="E93" i="19"/>
  <c r="H92" i="19"/>
  <c r="G92" i="19"/>
  <c r="F92" i="19"/>
  <c r="E92" i="19"/>
  <c r="H91" i="19"/>
  <c r="G91" i="19"/>
  <c r="F91" i="19"/>
  <c r="E91" i="19"/>
  <c r="H90" i="19"/>
  <c r="G90" i="19"/>
  <c r="F90" i="19"/>
  <c r="E90" i="19"/>
  <c r="H89" i="19"/>
  <c r="G89" i="19"/>
  <c r="F89" i="19"/>
  <c r="E89" i="19"/>
  <c r="H88" i="19"/>
  <c r="G88" i="19"/>
  <c r="F88" i="19"/>
  <c r="E88" i="19"/>
  <c r="H87" i="19"/>
  <c r="G87" i="19"/>
  <c r="F87" i="19"/>
  <c r="E87" i="19"/>
  <c r="H86" i="19"/>
  <c r="G86" i="19"/>
  <c r="F86" i="19"/>
  <c r="E86" i="19"/>
  <c r="H85" i="19"/>
  <c r="G85" i="19"/>
  <c r="F85" i="19"/>
  <c r="E85" i="19"/>
  <c r="H84" i="19"/>
  <c r="G84" i="19"/>
  <c r="F84" i="19"/>
  <c r="E84" i="19"/>
  <c r="H83" i="19"/>
  <c r="G83" i="19"/>
  <c r="F83" i="19"/>
  <c r="E83" i="19"/>
  <c r="H82" i="19"/>
  <c r="G82" i="19"/>
  <c r="F82" i="19"/>
  <c r="E82" i="19"/>
  <c r="H81" i="19"/>
  <c r="G81" i="19"/>
  <c r="F81" i="19"/>
  <c r="E81" i="19"/>
  <c r="H80" i="19"/>
  <c r="G80" i="19"/>
  <c r="F80" i="19"/>
  <c r="E80" i="19"/>
  <c r="H79" i="19"/>
  <c r="G79" i="19"/>
  <c r="F79" i="19"/>
  <c r="E79" i="19"/>
  <c r="H78" i="19"/>
  <c r="G78" i="19"/>
  <c r="F78" i="19"/>
  <c r="E78" i="19"/>
  <c r="H77" i="19"/>
  <c r="G77" i="19"/>
  <c r="F77" i="19"/>
  <c r="E77" i="19"/>
  <c r="H76" i="19"/>
  <c r="G76" i="19"/>
  <c r="F76" i="19"/>
  <c r="E76" i="19"/>
  <c r="H75" i="19"/>
  <c r="G75" i="19"/>
  <c r="F75" i="19"/>
  <c r="E75" i="19"/>
  <c r="H74" i="19"/>
  <c r="G74" i="19"/>
  <c r="F74" i="19"/>
  <c r="E74" i="19"/>
  <c r="H73" i="19"/>
  <c r="G73" i="19"/>
  <c r="F73" i="19"/>
  <c r="E73" i="19"/>
  <c r="H72" i="19"/>
  <c r="G72" i="19"/>
  <c r="F72" i="19"/>
  <c r="E72" i="19"/>
  <c r="H71" i="19"/>
  <c r="G71" i="19"/>
  <c r="F71" i="19"/>
  <c r="E71" i="19"/>
  <c r="H70" i="19"/>
  <c r="G70" i="19"/>
  <c r="F70" i="19"/>
  <c r="E70" i="19"/>
  <c r="H69" i="19"/>
  <c r="G69" i="19"/>
  <c r="F69" i="19"/>
  <c r="E69" i="19"/>
  <c r="H68" i="19"/>
  <c r="G68" i="19"/>
  <c r="F68" i="19"/>
  <c r="E68" i="19"/>
  <c r="H67" i="19"/>
  <c r="G67" i="19"/>
  <c r="F67" i="19"/>
  <c r="E67" i="19"/>
  <c r="H66" i="19"/>
  <c r="G66" i="19"/>
  <c r="F66" i="19"/>
  <c r="E66" i="19"/>
  <c r="H65" i="19"/>
  <c r="G65" i="19"/>
  <c r="F65" i="19"/>
  <c r="E65" i="19"/>
  <c r="H64" i="19"/>
  <c r="G64" i="19"/>
  <c r="F64" i="19"/>
  <c r="E64" i="19"/>
  <c r="H63" i="19"/>
  <c r="G63" i="19"/>
  <c r="F63" i="19"/>
  <c r="E63" i="19"/>
  <c r="H62" i="19"/>
  <c r="G62" i="19"/>
  <c r="F62" i="19"/>
  <c r="E62" i="19"/>
  <c r="H61" i="19"/>
  <c r="G61" i="19"/>
  <c r="F61" i="19"/>
  <c r="E61" i="19"/>
  <c r="H60" i="19"/>
  <c r="G60" i="19"/>
  <c r="F60" i="19"/>
  <c r="E60" i="19"/>
  <c r="H59" i="19"/>
  <c r="G59" i="19"/>
  <c r="F59" i="19"/>
  <c r="E59" i="19"/>
  <c r="H58" i="19"/>
  <c r="G58" i="19"/>
  <c r="F58" i="19"/>
  <c r="E58" i="19"/>
  <c r="H57" i="19"/>
  <c r="G57" i="19"/>
  <c r="F57" i="19"/>
  <c r="E57" i="19"/>
  <c r="H56" i="19"/>
  <c r="G56" i="19"/>
  <c r="F56" i="19"/>
  <c r="E56" i="19"/>
  <c r="H55" i="19"/>
  <c r="G55" i="19"/>
  <c r="F55" i="19"/>
  <c r="E55" i="19"/>
  <c r="H54" i="19"/>
  <c r="G54" i="19"/>
  <c r="F54" i="19"/>
  <c r="E54" i="19"/>
  <c r="H53" i="19"/>
  <c r="G53" i="19"/>
  <c r="F53" i="19"/>
  <c r="E53" i="19"/>
  <c r="H52" i="19"/>
  <c r="G52" i="19"/>
  <c r="F52" i="19"/>
  <c r="E52" i="19"/>
  <c r="H51" i="19"/>
  <c r="G51" i="19"/>
  <c r="F51" i="19"/>
  <c r="E51" i="19"/>
  <c r="H50" i="19"/>
  <c r="G50" i="19"/>
  <c r="F50" i="19"/>
  <c r="E50" i="19"/>
  <c r="H49" i="19"/>
  <c r="G49" i="19"/>
  <c r="F49" i="19"/>
  <c r="E49" i="19"/>
  <c r="H48" i="19"/>
  <c r="G48" i="19"/>
  <c r="F48" i="19"/>
  <c r="E48" i="19"/>
  <c r="H47" i="19"/>
  <c r="G47" i="19"/>
  <c r="F47" i="19"/>
  <c r="E47" i="19"/>
  <c r="H46" i="19"/>
  <c r="G46" i="19"/>
  <c r="F46" i="19"/>
  <c r="E46" i="19"/>
  <c r="H45" i="19"/>
  <c r="G45" i="19"/>
  <c r="F45" i="19"/>
  <c r="E45" i="19"/>
  <c r="H44" i="19"/>
  <c r="G44" i="19"/>
  <c r="F44" i="19"/>
  <c r="E44" i="19"/>
  <c r="H43" i="19"/>
  <c r="G43" i="19"/>
  <c r="F43" i="19"/>
  <c r="E43" i="19"/>
  <c r="H42" i="19"/>
  <c r="G42" i="19"/>
  <c r="F42" i="19"/>
  <c r="E42" i="19"/>
  <c r="H41" i="19"/>
  <c r="G41" i="19"/>
  <c r="F41" i="19"/>
  <c r="E41" i="19"/>
  <c r="H40" i="19"/>
  <c r="G40" i="19"/>
  <c r="F40" i="19"/>
  <c r="E40" i="19"/>
  <c r="H39" i="19"/>
  <c r="G39" i="19"/>
  <c r="F39" i="19"/>
  <c r="E39" i="19"/>
  <c r="H38" i="19"/>
  <c r="G38" i="19"/>
  <c r="F38" i="19"/>
  <c r="E38" i="19"/>
  <c r="H37" i="19"/>
  <c r="G37" i="19"/>
  <c r="F37" i="19"/>
  <c r="E37" i="19"/>
  <c r="H36" i="19"/>
  <c r="G36" i="19"/>
  <c r="F36" i="19"/>
  <c r="E36" i="19"/>
  <c r="H35" i="19"/>
  <c r="G35" i="19"/>
  <c r="F35" i="19"/>
  <c r="E35" i="19"/>
  <c r="H34" i="19"/>
  <c r="G34" i="19"/>
  <c r="F34" i="19"/>
  <c r="E34" i="19"/>
  <c r="H33" i="19"/>
  <c r="G33" i="19"/>
  <c r="F33" i="19"/>
  <c r="E33" i="19"/>
  <c r="H32" i="19"/>
  <c r="G32" i="19"/>
  <c r="F32" i="19"/>
  <c r="E32" i="19"/>
  <c r="H31" i="19"/>
  <c r="G31" i="19"/>
  <c r="F31" i="19"/>
  <c r="E31" i="19"/>
  <c r="H30" i="19"/>
  <c r="G30" i="19"/>
  <c r="F30" i="19"/>
  <c r="E30" i="19"/>
  <c r="H29" i="19"/>
  <c r="G29" i="19"/>
  <c r="F29" i="19"/>
  <c r="E29" i="19"/>
  <c r="H28" i="19"/>
  <c r="G28" i="19"/>
  <c r="F28" i="19"/>
  <c r="E28" i="19"/>
  <c r="H27" i="19"/>
  <c r="G27" i="19"/>
  <c r="F27" i="19"/>
  <c r="E27" i="19"/>
  <c r="H26" i="19"/>
  <c r="G26" i="19"/>
  <c r="F26" i="19"/>
  <c r="E26" i="19"/>
  <c r="H25" i="19"/>
  <c r="G25" i="19"/>
  <c r="F25" i="19"/>
  <c r="E25" i="19"/>
  <c r="H24" i="19"/>
  <c r="G24" i="19"/>
  <c r="F24" i="19"/>
  <c r="E24" i="19"/>
  <c r="H23" i="19"/>
  <c r="G23" i="19"/>
  <c r="F23" i="19"/>
  <c r="E23" i="19"/>
  <c r="H22" i="19"/>
  <c r="G22" i="19"/>
  <c r="F22" i="19"/>
  <c r="E22" i="19"/>
  <c r="H21" i="19"/>
  <c r="G21" i="19"/>
  <c r="F21" i="19"/>
  <c r="E21" i="19"/>
  <c r="H20" i="19"/>
  <c r="G20" i="19"/>
  <c r="F20" i="19"/>
  <c r="E20" i="19"/>
  <c r="H19" i="19"/>
  <c r="G19" i="19"/>
  <c r="F19" i="19"/>
  <c r="E19" i="19"/>
  <c r="H18" i="19"/>
  <c r="G18" i="19"/>
  <c r="F18" i="19"/>
  <c r="E18" i="19"/>
  <c r="H17" i="19"/>
  <c r="G17" i="19"/>
  <c r="F17" i="19"/>
  <c r="E17" i="19"/>
  <c r="H16" i="19"/>
  <c r="G16" i="19"/>
  <c r="F16" i="19"/>
  <c r="E16" i="19"/>
  <c r="H15" i="19"/>
  <c r="G15" i="19"/>
  <c r="F15" i="19"/>
  <c r="E15" i="19"/>
  <c r="H14" i="19"/>
  <c r="G14" i="19"/>
  <c r="F14" i="19"/>
  <c r="E14" i="19"/>
  <c r="H13" i="19"/>
  <c r="G13" i="19"/>
  <c r="F13" i="19"/>
  <c r="E13" i="19"/>
  <c r="H12" i="19"/>
  <c r="G12" i="19"/>
  <c r="F12" i="19"/>
  <c r="E12" i="19"/>
  <c r="H11" i="19"/>
  <c r="G11" i="19"/>
  <c r="F11" i="19"/>
  <c r="E11" i="19"/>
  <c r="H10" i="19"/>
  <c r="G10" i="19"/>
  <c r="F10" i="19"/>
  <c r="E10" i="19"/>
  <c r="H9" i="19"/>
  <c r="G9" i="19"/>
  <c r="F9" i="19"/>
  <c r="E9" i="19"/>
  <c r="H8" i="19"/>
  <c r="G8" i="19"/>
  <c r="F8" i="19"/>
  <c r="E8" i="19"/>
  <c r="H7" i="19"/>
  <c r="G7" i="19"/>
  <c r="F7" i="19"/>
  <c r="E7" i="19"/>
  <c r="H6" i="19"/>
  <c r="G6" i="19"/>
  <c r="F6" i="19"/>
  <c r="E6" i="19"/>
  <c r="H5" i="19"/>
  <c r="G5" i="19"/>
  <c r="F5" i="19"/>
  <c r="E5" i="19"/>
  <c r="F196" i="17"/>
  <c r="E196" i="17"/>
  <c r="F195" i="17"/>
  <c r="E195" i="17"/>
  <c r="F194" i="17"/>
  <c r="E194" i="17"/>
  <c r="F193" i="17"/>
  <c r="E193" i="17"/>
  <c r="F192" i="17"/>
  <c r="E192" i="17"/>
  <c r="F191" i="17"/>
  <c r="E191" i="17"/>
  <c r="F190" i="17"/>
  <c r="E190" i="17"/>
  <c r="F189" i="17"/>
  <c r="E189" i="17"/>
  <c r="F188" i="17"/>
  <c r="E188" i="17"/>
  <c r="F187" i="17"/>
  <c r="E187" i="17"/>
  <c r="F186" i="17"/>
  <c r="E186" i="17"/>
  <c r="F185" i="17"/>
  <c r="E185" i="17"/>
  <c r="F184" i="17"/>
  <c r="E184" i="17"/>
  <c r="F183" i="17"/>
  <c r="E183" i="17"/>
  <c r="F182" i="17"/>
  <c r="E182" i="17"/>
  <c r="F181" i="17"/>
  <c r="E181" i="17"/>
  <c r="F180" i="17"/>
  <c r="E180" i="17"/>
  <c r="F179" i="17"/>
  <c r="E179" i="17"/>
  <c r="F178" i="17"/>
  <c r="E178" i="17"/>
  <c r="F177" i="17"/>
  <c r="E177" i="17"/>
  <c r="F176" i="17"/>
  <c r="E176" i="17"/>
  <c r="F175" i="17"/>
  <c r="E175" i="17"/>
  <c r="F174" i="17"/>
  <c r="E174" i="17"/>
  <c r="F173" i="17"/>
  <c r="E173" i="17"/>
  <c r="F172" i="17"/>
  <c r="E172" i="17"/>
  <c r="F171" i="17"/>
  <c r="E171" i="17"/>
  <c r="F170" i="17"/>
  <c r="E170" i="17"/>
  <c r="F169" i="17"/>
  <c r="E169" i="17"/>
  <c r="F168" i="17"/>
  <c r="E168" i="17"/>
  <c r="F167" i="17"/>
  <c r="E167" i="17"/>
  <c r="F166" i="17"/>
  <c r="E166" i="17"/>
  <c r="F165" i="17"/>
  <c r="E165" i="17"/>
  <c r="F164" i="17"/>
  <c r="E164" i="17"/>
  <c r="F163" i="17"/>
  <c r="E163" i="17"/>
  <c r="F162" i="17"/>
  <c r="E162" i="17"/>
  <c r="F161" i="17"/>
  <c r="E161" i="17"/>
  <c r="F160" i="17"/>
  <c r="E160" i="17"/>
  <c r="F159" i="17"/>
  <c r="E159" i="17"/>
  <c r="F158" i="17"/>
  <c r="E158" i="17"/>
  <c r="F157" i="17"/>
  <c r="E157" i="17"/>
  <c r="F156" i="17"/>
  <c r="E156" i="17"/>
  <c r="F155" i="17"/>
  <c r="E155" i="17"/>
  <c r="F154" i="17"/>
  <c r="E154" i="17"/>
  <c r="F153" i="17"/>
  <c r="E153" i="17"/>
  <c r="F152" i="17"/>
  <c r="E152" i="17"/>
  <c r="F151" i="17"/>
  <c r="E151" i="17"/>
  <c r="F150" i="17"/>
  <c r="E150" i="17"/>
  <c r="F149" i="17"/>
  <c r="E149" i="17"/>
  <c r="F148" i="17"/>
  <c r="E148" i="17"/>
  <c r="F147" i="17"/>
  <c r="E147" i="17"/>
  <c r="F146" i="17"/>
  <c r="E146" i="17"/>
  <c r="F145" i="17"/>
  <c r="E145" i="17"/>
  <c r="F144" i="17"/>
  <c r="E144" i="17"/>
  <c r="F143" i="17"/>
  <c r="E143" i="17"/>
  <c r="F142" i="17"/>
  <c r="E142" i="17"/>
  <c r="F141" i="17"/>
  <c r="E141" i="17"/>
  <c r="F140" i="17"/>
  <c r="E140" i="17"/>
  <c r="F139" i="17"/>
  <c r="E139" i="17"/>
  <c r="F138" i="17"/>
  <c r="E138" i="17"/>
  <c r="F137" i="17"/>
  <c r="E137" i="17"/>
  <c r="F136" i="17"/>
  <c r="E136" i="17"/>
  <c r="F135" i="17"/>
  <c r="E135" i="17"/>
  <c r="F134" i="17"/>
  <c r="E134" i="17"/>
  <c r="F133" i="17"/>
  <c r="E133" i="17"/>
  <c r="F132" i="17"/>
  <c r="E132" i="17"/>
  <c r="F131" i="17"/>
  <c r="E131" i="17"/>
  <c r="F130" i="17"/>
  <c r="E130" i="17"/>
  <c r="F129" i="17"/>
  <c r="E129" i="17"/>
  <c r="F128" i="17"/>
  <c r="E128" i="17"/>
  <c r="F127" i="17"/>
  <c r="E127" i="17"/>
  <c r="F126" i="17"/>
  <c r="E126" i="17"/>
  <c r="F125" i="17"/>
  <c r="E125" i="17"/>
  <c r="F124" i="17"/>
  <c r="E124" i="17"/>
  <c r="F123" i="17"/>
  <c r="E123" i="17"/>
  <c r="F122" i="17"/>
  <c r="E122" i="17"/>
  <c r="F121" i="17"/>
  <c r="E121" i="17"/>
  <c r="F120" i="17"/>
  <c r="E120" i="17"/>
  <c r="F119" i="17"/>
  <c r="E119" i="17"/>
  <c r="F118" i="17"/>
  <c r="E118" i="17"/>
  <c r="F117" i="17"/>
  <c r="E117" i="17"/>
  <c r="F116" i="17"/>
  <c r="E116" i="17"/>
  <c r="F115" i="17"/>
  <c r="E115" i="17"/>
  <c r="F114" i="17"/>
  <c r="E114" i="17"/>
  <c r="F113" i="17"/>
  <c r="E113" i="17"/>
  <c r="F112" i="17"/>
  <c r="E112" i="17"/>
  <c r="F111" i="17"/>
  <c r="E111" i="17"/>
  <c r="F110" i="17"/>
  <c r="E110" i="17"/>
  <c r="F109" i="17"/>
  <c r="E109" i="17"/>
  <c r="F108" i="17"/>
  <c r="E108" i="17"/>
  <c r="F107" i="17"/>
  <c r="E107" i="17"/>
  <c r="F106" i="17"/>
  <c r="E106" i="17"/>
  <c r="F105" i="17"/>
  <c r="E105" i="17"/>
  <c r="F104" i="17"/>
  <c r="E104" i="17"/>
  <c r="F103" i="17"/>
  <c r="E103" i="17"/>
  <c r="F102" i="17"/>
  <c r="E102" i="17"/>
  <c r="F101" i="17"/>
  <c r="E101" i="17"/>
  <c r="F100" i="17"/>
  <c r="E100" i="17"/>
  <c r="F99" i="17"/>
  <c r="E99" i="17"/>
  <c r="F98" i="17"/>
  <c r="E98" i="17"/>
  <c r="F97" i="17"/>
  <c r="E97" i="17"/>
  <c r="F96" i="17"/>
  <c r="E96" i="17"/>
  <c r="F95" i="17"/>
  <c r="E95" i="17"/>
  <c r="F94" i="17"/>
  <c r="E94" i="17"/>
  <c r="F93" i="17"/>
  <c r="E93" i="17"/>
  <c r="F92" i="17"/>
  <c r="E92" i="17"/>
  <c r="F91" i="17"/>
  <c r="E91" i="17"/>
  <c r="F90" i="17"/>
  <c r="E90" i="17"/>
  <c r="F89" i="17"/>
  <c r="E89" i="17"/>
  <c r="F88" i="17"/>
  <c r="E88" i="17"/>
  <c r="F87" i="17"/>
  <c r="E87" i="17"/>
  <c r="F86" i="17"/>
  <c r="E86" i="17"/>
  <c r="F85" i="17"/>
  <c r="E85" i="17"/>
  <c r="F84" i="17"/>
  <c r="E84" i="17"/>
  <c r="F83" i="17"/>
  <c r="E83" i="17"/>
  <c r="F82" i="17"/>
  <c r="E82" i="17"/>
  <c r="F81" i="17"/>
  <c r="E81" i="17"/>
  <c r="F80" i="17"/>
  <c r="E80" i="17"/>
  <c r="F79" i="17"/>
  <c r="E79" i="17"/>
  <c r="F78" i="17"/>
  <c r="E78" i="17"/>
  <c r="F77" i="17"/>
  <c r="E77" i="17"/>
  <c r="F76" i="17"/>
  <c r="E76" i="17"/>
  <c r="F75" i="17"/>
  <c r="E75" i="17"/>
  <c r="F74" i="17"/>
  <c r="E74" i="17"/>
  <c r="F73" i="17"/>
  <c r="E73" i="17"/>
  <c r="F72" i="17"/>
  <c r="E72" i="17"/>
  <c r="F71" i="17"/>
  <c r="E71" i="17"/>
  <c r="F70" i="17"/>
  <c r="E70" i="17"/>
  <c r="F69" i="17"/>
  <c r="E69" i="17"/>
  <c r="F68" i="17"/>
  <c r="E68" i="17"/>
  <c r="F67" i="17"/>
  <c r="E67" i="17"/>
  <c r="F66" i="17"/>
  <c r="E66" i="17"/>
  <c r="F65" i="17"/>
  <c r="E65" i="17"/>
  <c r="F64" i="17"/>
  <c r="E64" i="17"/>
  <c r="F63" i="17"/>
  <c r="E63" i="17"/>
  <c r="F62" i="17"/>
  <c r="E62" i="17"/>
  <c r="F61" i="17"/>
  <c r="E61" i="17"/>
  <c r="F60" i="17"/>
  <c r="E60" i="17"/>
  <c r="F59" i="17"/>
  <c r="E59" i="17"/>
  <c r="F58" i="17"/>
  <c r="E58" i="17"/>
  <c r="F57" i="17"/>
  <c r="E57" i="17"/>
  <c r="F56" i="17"/>
  <c r="E56" i="17"/>
  <c r="F55" i="17"/>
  <c r="E55" i="17"/>
  <c r="F54" i="17"/>
  <c r="E54" i="17"/>
  <c r="F53" i="17"/>
  <c r="E53" i="17"/>
  <c r="F52" i="17"/>
  <c r="E52" i="17"/>
  <c r="F51" i="17"/>
  <c r="E51" i="17"/>
  <c r="F50" i="17"/>
  <c r="E50" i="17"/>
  <c r="F49" i="17"/>
  <c r="E49" i="17"/>
  <c r="F48" i="17"/>
  <c r="E48" i="17"/>
  <c r="F47" i="17"/>
  <c r="E47" i="17"/>
  <c r="F46" i="17"/>
  <c r="E46" i="17"/>
  <c r="F45" i="17"/>
  <c r="E45" i="17"/>
  <c r="F44" i="17"/>
  <c r="E44" i="17"/>
  <c r="F43" i="17"/>
  <c r="E43" i="17"/>
  <c r="F42" i="17"/>
  <c r="E42" i="17"/>
  <c r="F41" i="17"/>
  <c r="E41" i="17"/>
  <c r="F40" i="17"/>
  <c r="E40" i="17"/>
  <c r="F39" i="17"/>
  <c r="E39" i="17"/>
  <c r="F38" i="17"/>
  <c r="E38" i="17"/>
  <c r="F37" i="17"/>
  <c r="E37" i="17"/>
  <c r="F36" i="17"/>
  <c r="E36" i="17"/>
  <c r="F35" i="17"/>
  <c r="E35" i="17"/>
  <c r="F34" i="17"/>
  <c r="E34" i="17"/>
  <c r="F33" i="17"/>
  <c r="E33" i="17"/>
  <c r="F32" i="17"/>
  <c r="E32" i="17"/>
  <c r="F31" i="17"/>
  <c r="E31" i="17"/>
  <c r="F30" i="17"/>
  <c r="E30" i="17"/>
  <c r="F29" i="17"/>
  <c r="E29" i="17"/>
  <c r="F28" i="17"/>
  <c r="E28" i="17"/>
  <c r="F27" i="17"/>
  <c r="E27" i="17"/>
  <c r="F26" i="17"/>
  <c r="E26" i="17"/>
  <c r="F25" i="17"/>
  <c r="E25" i="17"/>
  <c r="F24" i="17"/>
  <c r="E24" i="17"/>
  <c r="F23" i="17"/>
  <c r="E23" i="17"/>
  <c r="F22" i="17"/>
  <c r="E22" i="17"/>
  <c r="F21" i="17"/>
  <c r="E21" i="17"/>
  <c r="F20" i="17"/>
  <c r="E20" i="17"/>
  <c r="F19" i="17"/>
  <c r="E19" i="17"/>
  <c r="F18" i="17"/>
  <c r="E18" i="17"/>
  <c r="F17" i="17"/>
  <c r="E17" i="17"/>
  <c r="F16" i="17"/>
  <c r="E16" i="17"/>
  <c r="F15" i="17"/>
  <c r="E15" i="17"/>
  <c r="F14" i="17"/>
  <c r="E14" i="17"/>
  <c r="F13" i="17"/>
  <c r="E13" i="17"/>
  <c r="F12" i="17"/>
  <c r="E12" i="17"/>
  <c r="F11" i="17"/>
  <c r="E11" i="17"/>
  <c r="F10" i="17"/>
  <c r="E10" i="17"/>
  <c r="F9" i="17"/>
  <c r="E9" i="17"/>
  <c r="F8" i="17"/>
  <c r="E8" i="17"/>
  <c r="F7" i="17"/>
  <c r="E7" i="17"/>
  <c r="F6" i="17"/>
  <c r="E6" i="17"/>
  <c r="F5" i="17"/>
  <c r="E5" i="17"/>
  <c r="L16" i="31"/>
  <c r="K16" i="31"/>
  <c r="J16" i="31"/>
  <c r="I16" i="31"/>
  <c r="H16" i="31"/>
  <c r="G16" i="31"/>
  <c r="F16" i="31"/>
  <c r="E16" i="31"/>
  <c r="L15" i="31"/>
  <c r="K15" i="31"/>
  <c r="J15" i="31"/>
  <c r="I15" i="31"/>
  <c r="H15" i="31"/>
  <c r="G15" i="31"/>
  <c r="F15" i="31"/>
  <c r="E15" i="31"/>
  <c r="L14" i="31"/>
  <c r="K14" i="31"/>
  <c r="J14" i="31"/>
  <c r="I14" i="31"/>
  <c r="H14" i="31"/>
  <c r="G14" i="31"/>
  <c r="F14" i="31"/>
  <c r="E14" i="31"/>
  <c r="L13" i="31"/>
  <c r="K13" i="31"/>
  <c r="J13" i="31"/>
  <c r="I13" i="31"/>
  <c r="H13" i="31"/>
  <c r="G13" i="31"/>
  <c r="F13" i="31"/>
  <c r="E13" i="31"/>
  <c r="L12" i="31"/>
  <c r="K12" i="31"/>
  <c r="J12" i="31"/>
  <c r="I12" i="31"/>
  <c r="H12" i="31"/>
  <c r="G12" i="31"/>
  <c r="F12" i="31"/>
  <c r="E12" i="31"/>
  <c r="L11" i="31"/>
  <c r="K11" i="31"/>
  <c r="J11" i="31"/>
  <c r="I11" i="31"/>
  <c r="H11" i="31"/>
  <c r="G11" i="31"/>
  <c r="F11" i="31"/>
  <c r="E11" i="31"/>
  <c r="L10" i="31"/>
  <c r="K10" i="31"/>
  <c r="J10" i="31"/>
  <c r="I10" i="31"/>
  <c r="H10" i="31"/>
  <c r="G10" i="31"/>
  <c r="F10" i="31"/>
  <c r="E10" i="31"/>
  <c r="L9" i="31"/>
  <c r="K9" i="31"/>
  <c r="J9" i="31"/>
  <c r="I9" i="31"/>
  <c r="H9" i="31"/>
  <c r="G9" i="31"/>
  <c r="F9" i="31"/>
  <c r="E9" i="31"/>
  <c r="L8" i="31"/>
  <c r="K8" i="31"/>
  <c r="J8" i="31"/>
  <c r="I8" i="31"/>
  <c r="H8" i="31"/>
  <c r="G8" i="31"/>
  <c r="F8" i="31"/>
  <c r="E8" i="31"/>
  <c r="L7" i="31"/>
  <c r="K7" i="31"/>
  <c r="J7" i="31"/>
  <c r="I7" i="31"/>
  <c r="H7" i="31"/>
  <c r="G7" i="31"/>
  <c r="F7" i="31"/>
  <c r="E7" i="31"/>
  <c r="L6" i="31"/>
  <c r="K6" i="31"/>
  <c r="J6" i="31"/>
  <c r="I6" i="31"/>
  <c r="H6" i="31"/>
  <c r="G6" i="31"/>
  <c r="F6" i="31"/>
  <c r="E6" i="31"/>
  <c r="L5" i="31"/>
  <c r="K5" i="31"/>
  <c r="J5" i="31"/>
  <c r="I5" i="31"/>
  <c r="H5" i="31"/>
  <c r="G5" i="31"/>
  <c r="F5" i="31"/>
  <c r="E5" i="31"/>
  <c r="L16" i="8"/>
  <c r="K16" i="8"/>
  <c r="J16" i="8"/>
  <c r="I16" i="8"/>
  <c r="H16" i="8"/>
  <c r="G16" i="8"/>
  <c r="F16" i="8"/>
  <c r="E16" i="8"/>
  <c r="L15" i="8"/>
  <c r="K15" i="8"/>
  <c r="J15" i="8"/>
  <c r="I15" i="8"/>
  <c r="H15" i="8"/>
  <c r="G15" i="8"/>
  <c r="F15" i="8"/>
  <c r="E15" i="8"/>
  <c r="L14" i="8"/>
  <c r="K14" i="8"/>
  <c r="J14" i="8"/>
  <c r="I14" i="8"/>
  <c r="H14" i="8"/>
  <c r="G14" i="8"/>
  <c r="F14" i="8"/>
  <c r="E14" i="8"/>
  <c r="L13" i="8"/>
  <c r="K13" i="8"/>
  <c r="J13" i="8"/>
  <c r="I13" i="8"/>
  <c r="H13" i="8"/>
  <c r="G13" i="8"/>
  <c r="F13" i="8"/>
  <c r="E13" i="8"/>
  <c r="L12" i="8"/>
  <c r="K12" i="8"/>
  <c r="J12" i="8"/>
  <c r="I12" i="8"/>
  <c r="H12" i="8"/>
  <c r="G12" i="8"/>
  <c r="F12" i="8"/>
  <c r="E12" i="8"/>
  <c r="L11" i="8"/>
  <c r="K11" i="8"/>
  <c r="J11" i="8"/>
  <c r="I11" i="8"/>
  <c r="H11" i="8"/>
  <c r="G11" i="8"/>
  <c r="F11" i="8"/>
  <c r="E11" i="8"/>
  <c r="L10" i="8"/>
  <c r="K10" i="8"/>
  <c r="J10" i="8"/>
  <c r="I10" i="8"/>
  <c r="H10" i="8"/>
  <c r="G10" i="8"/>
  <c r="F10" i="8"/>
  <c r="E10" i="8"/>
  <c r="L9" i="8"/>
  <c r="K9" i="8"/>
  <c r="J9" i="8"/>
  <c r="I9" i="8"/>
  <c r="H9" i="8"/>
  <c r="G9" i="8"/>
  <c r="F9" i="8"/>
  <c r="E9" i="8"/>
  <c r="L8" i="8"/>
  <c r="K8" i="8"/>
  <c r="J8" i="8"/>
  <c r="I8" i="8"/>
  <c r="H8" i="8"/>
  <c r="G8" i="8"/>
  <c r="F8" i="8"/>
  <c r="E8" i="8"/>
  <c r="L7" i="8"/>
  <c r="K7" i="8"/>
  <c r="J7" i="8"/>
  <c r="I7" i="8"/>
  <c r="H7" i="8"/>
  <c r="G7" i="8"/>
  <c r="F7" i="8"/>
  <c r="E7" i="8"/>
  <c r="L6" i="8"/>
  <c r="K6" i="8"/>
  <c r="J6" i="8"/>
  <c r="I6" i="8"/>
  <c r="H6" i="8"/>
  <c r="G6" i="8"/>
  <c r="F6" i="8"/>
  <c r="E6" i="8"/>
  <c r="L5" i="8"/>
  <c r="K5" i="8"/>
  <c r="J5" i="8"/>
  <c r="I5" i="8"/>
  <c r="H5" i="8"/>
  <c r="G5" i="8"/>
  <c r="F5" i="8"/>
  <c r="E5" i="8"/>
  <c r="E28" i="6"/>
  <c r="E27" i="6"/>
  <c r="E26" i="6"/>
  <c r="E25" i="6"/>
  <c r="E24" i="6"/>
  <c r="E23" i="6"/>
  <c r="E22" i="6"/>
  <c r="E21" i="6"/>
  <c r="E20" i="6"/>
  <c r="E19" i="6"/>
  <c r="E18" i="6"/>
  <c r="E17" i="6"/>
  <c r="E16" i="6"/>
  <c r="E15" i="6"/>
  <c r="E14" i="6"/>
  <c r="E13" i="6"/>
  <c r="E12" i="6"/>
  <c r="E11" i="6"/>
  <c r="E10" i="6"/>
  <c r="E9" i="6"/>
  <c r="E8" i="6"/>
  <c r="E28" i="4"/>
  <c r="E27" i="4"/>
  <c r="E26" i="4"/>
  <c r="E25" i="4"/>
  <c r="E24" i="4"/>
  <c r="E23" i="4"/>
  <c r="E22" i="4"/>
  <c r="E21" i="4"/>
  <c r="E20" i="4"/>
  <c r="E19" i="4"/>
  <c r="E18" i="4"/>
  <c r="E17" i="4"/>
  <c r="E16" i="4"/>
  <c r="E15" i="4"/>
  <c r="E14" i="4"/>
  <c r="E13" i="4"/>
  <c r="E12" i="4"/>
  <c r="E11" i="4"/>
  <c r="E10" i="4"/>
  <c r="E9" i="4"/>
  <c r="E8" i="4"/>
  <c r="B6" i="39"/>
  <c r="B7" i="39" s="1"/>
  <c r="B8" i="39" s="1"/>
  <c r="B9" i="39" s="1"/>
  <c r="B10" i="39" s="1"/>
  <c r="B11" i="39" s="1"/>
  <c r="B12" i="39" s="1"/>
  <c r="B13" i="39" s="1"/>
  <c r="B14" i="39" s="1"/>
  <c r="B15" i="39" s="1"/>
  <c r="B16" i="39" s="1"/>
  <c r="B17" i="39" s="1"/>
  <c r="B18" i="39" s="1"/>
  <c r="B19" i="39" s="1"/>
  <c r="B20" i="39" s="1"/>
  <c r="B21" i="39" s="1"/>
  <c r="B22" i="39" s="1"/>
  <c r="B23" i="39" s="1"/>
  <c r="B24" i="39" s="1"/>
  <c r="B25" i="39" s="1"/>
  <c r="B26" i="39" s="1"/>
  <c r="B27" i="39" s="1"/>
  <c r="B28" i="39" s="1"/>
  <c r="B29" i="39" s="1"/>
  <c r="B30" i="39" s="1"/>
  <c r="B31" i="39" s="1"/>
  <c r="B32" i="39" s="1"/>
  <c r="B33" i="39" s="1"/>
  <c r="B34" i="39" s="1"/>
  <c r="B35" i="39" s="1"/>
  <c r="B36" i="39" s="1"/>
  <c r="B37" i="39" s="1"/>
  <c r="B38" i="39" s="1"/>
  <c r="B39" i="39" s="1"/>
  <c r="B40" i="39" s="1"/>
  <c r="B41" i="39" s="1"/>
  <c r="B42" i="39" s="1"/>
  <c r="B43" i="39" s="1"/>
  <c r="B44" i="39" s="1"/>
  <c r="B45" i="39" s="1"/>
  <c r="B46" i="39" s="1"/>
  <c r="B47" i="39" s="1"/>
  <c r="B48" i="39" s="1"/>
  <c r="B49" i="39" s="1"/>
  <c r="B50" i="39" s="1"/>
  <c r="B51" i="39" s="1"/>
  <c r="B52" i="39" s="1"/>
  <c r="E5" i="39"/>
  <c r="E5" i="38"/>
  <c r="O12" i="1"/>
  <c r="P12" i="1" s="1"/>
  <c r="O11" i="1"/>
  <c r="P11" i="1" s="1"/>
  <c r="H27" i="35" l="1"/>
  <c r="H26" i="35"/>
  <c r="H25" i="35"/>
  <c r="H24" i="35"/>
  <c r="H23" i="35"/>
  <c r="H22" i="35"/>
  <c r="H21" i="35"/>
  <c r="H20" i="35"/>
  <c r="H19" i="35"/>
  <c r="H18" i="35"/>
  <c r="H17" i="35"/>
  <c r="H16" i="35"/>
  <c r="H15" i="35"/>
  <c r="H14" i="35"/>
  <c r="H13" i="35"/>
  <c r="H12" i="35"/>
  <c r="H11" i="35"/>
  <c r="H10" i="35"/>
  <c r="H9" i="35"/>
  <c r="H8" i="35"/>
  <c r="H7" i="35"/>
  <c r="H6" i="35"/>
  <c r="H5" i="35"/>
  <c r="G28" i="35"/>
  <c r="G27" i="35"/>
  <c r="G26" i="35"/>
  <c r="G25" i="35"/>
  <c r="G24" i="35"/>
  <c r="G23" i="35"/>
  <c r="G22" i="35"/>
  <c r="G21" i="35"/>
  <c r="G20" i="35"/>
  <c r="G19" i="35"/>
  <c r="G18" i="35"/>
  <c r="G17" i="35"/>
  <c r="G16" i="35"/>
  <c r="G15" i="35"/>
  <c r="G14" i="35"/>
  <c r="G13" i="35"/>
  <c r="G12" i="35"/>
  <c r="G11" i="35"/>
  <c r="G10" i="35"/>
  <c r="G9" i="35"/>
  <c r="G8" i="35"/>
  <c r="G7" i="35"/>
  <c r="G6" i="35"/>
  <c r="F27" i="35"/>
  <c r="F26" i="35"/>
  <c r="F25" i="35"/>
  <c r="F24" i="35"/>
  <c r="F23" i="35"/>
  <c r="F22" i="35"/>
  <c r="F21" i="35"/>
  <c r="F20" i="35"/>
  <c r="F19" i="35"/>
  <c r="F18" i="35"/>
  <c r="F17" i="35"/>
  <c r="F16" i="35"/>
  <c r="F15" i="35"/>
  <c r="F14" i="35"/>
  <c r="F13" i="35"/>
  <c r="F12" i="35"/>
  <c r="F11" i="35"/>
  <c r="F10" i="35"/>
  <c r="F9" i="35"/>
  <c r="F8" i="35"/>
  <c r="F7" i="35"/>
  <c r="F6" i="35"/>
  <c r="F5" i="35"/>
  <c r="E28" i="35"/>
  <c r="E27" i="35"/>
  <c r="E26" i="35"/>
  <c r="E25" i="35"/>
  <c r="E24" i="35"/>
  <c r="E23" i="35"/>
  <c r="E22" i="35"/>
  <c r="E21" i="35"/>
  <c r="E20" i="35"/>
  <c r="E19" i="35"/>
  <c r="E18" i="35"/>
  <c r="E17" i="35"/>
  <c r="E16" i="35"/>
  <c r="E15" i="35"/>
  <c r="E14" i="35"/>
  <c r="E13" i="35"/>
  <c r="E12" i="35"/>
  <c r="E11" i="35"/>
  <c r="E10" i="35"/>
  <c r="E9" i="35"/>
  <c r="E8" i="35"/>
  <c r="E7" i="35"/>
  <c r="E6" i="35"/>
  <c r="L8" i="33"/>
  <c r="L15" i="33"/>
  <c r="L14" i="33"/>
  <c r="L13" i="33"/>
  <c r="L12" i="33"/>
  <c r="L11" i="33"/>
  <c r="L10" i="33"/>
  <c r="L9" i="33"/>
  <c r="L7" i="33"/>
  <c r="L6" i="33"/>
  <c r="L5" i="33"/>
  <c r="K16" i="33"/>
  <c r="K15" i="33"/>
  <c r="K14" i="33"/>
  <c r="K13" i="33"/>
  <c r="K12" i="33"/>
  <c r="K11" i="33"/>
  <c r="K10" i="33"/>
  <c r="K9" i="33"/>
  <c r="K8" i="33"/>
  <c r="K7" i="33"/>
  <c r="K6" i="33"/>
  <c r="J15" i="33"/>
  <c r="J14" i="33"/>
  <c r="J13" i="33"/>
  <c r="J12" i="33"/>
  <c r="J11" i="33"/>
  <c r="J10" i="33"/>
  <c r="J9" i="33"/>
  <c r="J8" i="33"/>
  <c r="J7" i="33"/>
  <c r="J6" i="33"/>
  <c r="J5" i="33"/>
  <c r="I16" i="33"/>
  <c r="I15" i="33"/>
  <c r="I14" i="33"/>
  <c r="I13" i="33"/>
  <c r="I12" i="33"/>
  <c r="I11" i="33"/>
  <c r="I10" i="33"/>
  <c r="I9" i="33"/>
  <c r="I8" i="33"/>
  <c r="I7" i="33"/>
  <c r="I6" i="33"/>
  <c r="H15" i="33"/>
  <c r="H14" i="33"/>
  <c r="H13" i="33"/>
  <c r="H12" i="33"/>
  <c r="H11" i="33"/>
  <c r="H10" i="33"/>
  <c r="H9" i="33"/>
  <c r="H8" i="33"/>
  <c r="H7" i="33"/>
  <c r="H6" i="33"/>
  <c r="H5" i="33"/>
  <c r="G16" i="33"/>
  <c r="G15" i="33"/>
  <c r="G14" i="33"/>
  <c r="G13" i="33"/>
  <c r="G12" i="33"/>
  <c r="G11" i="33"/>
  <c r="G10" i="33"/>
  <c r="G9" i="33"/>
  <c r="G8" i="33"/>
  <c r="G7" i="33"/>
  <c r="G6" i="33"/>
  <c r="F16" i="33"/>
  <c r="F15" i="33"/>
  <c r="F14" i="33"/>
  <c r="F13" i="33"/>
  <c r="F12" i="33"/>
  <c r="F11" i="33"/>
  <c r="F10" i="33"/>
  <c r="F9" i="33"/>
  <c r="F8" i="33"/>
  <c r="F7" i="33"/>
  <c r="F6" i="33"/>
  <c r="F5" i="33"/>
  <c r="E16" i="33"/>
  <c r="E15" i="33"/>
  <c r="E14" i="33"/>
  <c r="E13" i="33"/>
  <c r="E12" i="33"/>
  <c r="E11" i="33"/>
  <c r="E10" i="33"/>
  <c r="E9" i="33"/>
  <c r="E8" i="33"/>
  <c r="E7" i="33"/>
  <c r="E6" i="33"/>
  <c r="AI16" i="25"/>
  <c r="AI15" i="25"/>
  <c r="AI14" i="25"/>
  <c r="AI13" i="25"/>
  <c r="AI12" i="25"/>
  <c r="AI11" i="25"/>
  <c r="AI10" i="25"/>
  <c r="AI9" i="25"/>
  <c r="AI8" i="25"/>
  <c r="AI7" i="25"/>
  <c r="AI6" i="25"/>
  <c r="AI5" i="25"/>
  <c r="AH16" i="25"/>
  <c r="AH15" i="25"/>
  <c r="AH14" i="25"/>
  <c r="AH13" i="25"/>
  <c r="AH12" i="25"/>
  <c r="AH11" i="25"/>
  <c r="AH10" i="25"/>
  <c r="AH9" i="25"/>
  <c r="AH8" i="25"/>
  <c r="AH7" i="25"/>
  <c r="AH6" i="25"/>
  <c r="AH5" i="25"/>
  <c r="AG16" i="25"/>
  <c r="AG15" i="25"/>
  <c r="AG14" i="25"/>
  <c r="AG13" i="25"/>
  <c r="AG12" i="25"/>
  <c r="AG11" i="25"/>
  <c r="AG10" i="25"/>
  <c r="AG9" i="25"/>
  <c r="AG8" i="25"/>
  <c r="AG7" i="25"/>
  <c r="AG6" i="25"/>
  <c r="AG5" i="25"/>
  <c r="AF16" i="25"/>
  <c r="AF15" i="25"/>
  <c r="AF14" i="25"/>
  <c r="AF13" i="25"/>
  <c r="AF12" i="25"/>
  <c r="AF11" i="25"/>
  <c r="AF10" i="25"/>
  <c r="AF9" i="25"/>
  <c r="AF8" i="25"/>
  <c r="AF7" i="25"/>
  <c r="AF6" i="25"/>
  <c r="AF5" i="25"/>
  <c r="AE16" i="25"/>
  <c r="AE15" i="25"/>
  <c r="AE14" i="25"/>
  <c r="AE13" i="25"/>
  <c r="AE12" i="25"/>
  <c r="AE11" i="25"/>
  <c r="AE10" i="25"/>
  <c r="AE9" i="25"/>
  <c r="AE8" i="25"/>
  <c r="AE7" i="25"/>
  <c r="AE6" i="25"/>
  <c r="AE5" i="25"/>
  <c r="AD16" i="25"/>
  <c r="AD15" i="25"/>
  <c r="AD14" i="25"/>
  <c r="AD13" i="25"/>
  <c r="AD12" i="25"/>
  <c r="AD11" i="25"/>
  <c r="AD10" i="25"/>
  <c r="AD9" i="25"/>
  <c r="AD8" i="25"/>
  <c r="AD7" i="25"/>
  <c r="AD6" i="25"/>
  <c r="AD5" i="25"/>
  <c r="AC16" i="25"/>
  <c r="AC15" i="25"/>
  <c r="AC14" i="25"/>
  <c r="AC13" i="25"/>
  <c r="AC12" i="25"/>
  <c r="AC11" i="25"/>
  <c r="AC10" i="25"/>
  <c r="AC9" i="25"/>
  <c r="AC8" i="25"/>
  <c r="AC7" i="25"/>
  <c r="AC6" i="25"/>
  <c r="AC5" i="25"/>
  <c r="AB16" i="25"/>
  <c r="AB15" i="25"/>
  <c r="AB14" i="25"/>
  <c r="AB13" i="25"/>
  <c r="AB12" i="25"/>
  <c r="AB11" i="25"/>
  <c r="AB10" i="25"/>
  <c r="AB9" i="25"/>
  <c r="AB8" i="25"/>
  <c r="AB7" i="25"/>
  <c r="AB6" i="25"/>
  <c r="AB5" i="25"/>
  <c r="AA16" i="25"/>
  <c r="AA15" i="25"/>
  <c r="AA14" i="25"/>
  <c r="AA13" i="25"/>
  <c r="AA12" i="25"/>
  <c r="AA11" i="25"/>
  <c r="AA10" i="25"/>
  <c r="AA9" i="25"/>
  <c r="AA8" i="25"/>
  <c r="AA7" i="25"/>
  <c r="AA6" i="25"/>
  <c r="AA5" i="25"/>
  <c r="Z16" i="25"/>
  <c r="Z15" i="25"/>
  <c r="Z14" i="25"/>
  <c r="Z13" i="25"/>
  <c r="Z12" i="25"/>
  <c r="Z11" i="25"/>
  <c r="Z10" i="25"/>
  <c r="Z9" i="25"/>
  <c r="Z8" i="25"/>
  <c r="Z7" i="25"/>
  <c r="Z6" i="25"/>
  <c r="Z5" i="25"/>
  <c r="Y16" i="25"/>
  <c r="Y15" i="25"/>
  <c r="Y14" i="25"/>
  <c r="Y13" i="25"/>
  <c r="Y12" i="25"/>
  <c r="Y11" i="25"/>
  <c r="Y10" i="25"/>
  <c r="Y9" i="25"/>
  <c r="Y8" i="25"/>
  <c r="Y7" i="25"/>
  <c r="Y6" i="25"/>
  <c r="Y5" i="25"/>
  <c r="X16" i="25"/>
  <c r="X15" i="25"/>
  <c r="X14" i="25"/>
  <c r="X13" i="25"/>
  <c r="X12" i="25"/>
  <c r="X11" i="25"/>
  <c r="X10" i="25"/>
  <c r="X9" i="25"/>
  <c r="X8" i="25"/>
  <c r="X7" i="25"/>
  <c r="X6" i="25"/>
  <c r="X5" i="25"/>
  <c r="W16" i="25"/>
  <c r="W15" i="25"/>
  <c r="W14" i="25"/>
  <c r="W13" i="25"/>
  <c r="W12" i="25"/>
  <c r="W11" i="25"/>
  <c r="W10" i="25"/>
  <c r="W9" i="25"/>
  <c r="W8" i="25"/>
  <c r="W7" i="25"/>
  <c r="W6" i="25"/>
  <c r="W5" i="25"/>
  <c r="V16" i="25"/>
  <c r="V15" i="25"/>
  <c r="V14" i="25"/>
  <c r="V13" i="25"/>
  <c r="V12" i="25"/>
  <c r="V11" i="25"/>
  <c r="V10" i="25"/>
  <c r="V9" i="25"/>
  <c r="V8" i="25"/>
  <c r="V7" i="25"/>
  <c r="V6" i="25"/>
  <c r="V5" i="25"/>
  <c r="U16" i="25"/>
  <c r="U15" i="25"/>
  <c r="U14" i="25"/>
  <c r="U13" i="25"/>
  <c r="U12" i="25"/>
  <c r="U11" i="25"/>
  <c r="U10" i="25"/>
  <c r="U9" i="25"/>
  <c r="U8" i="25"/>
  <c r="U7" i="25"/>
  <c r="U6" i="25"/>
  <c r="U5" i="25"/>
  <c r="T16" i="25"/>
  <c r="T15" i="25"/>
  <c r="T14" i="25"/>
  <c r="T13" i="25"/>
  <c r="T12" i="25"/>
  <c r="T11" i="25"/>
  <c r="T10" i="25"/>
  <c r="T9" i="25"/>
  <c r="T8" i="25"/>
  <c r="T7" i="25"/>
  <c r="T6" i="25"/>
  <c r="T5" i="25"/>
  <c r="S16" i="25"/>
  <c r="S15" i="25"/>
  <c r="S14" i="25"/>
  <c r="S13" i="25"/>
  <c r="S12" i="25"/>
  <c r="S11" i="25"/>
  <c r="S10" i="25"/>
  <c r="S9" i="25"/>
  <c r="S8" i="25"/>
  <c r="S7" i="25"/>
  <c r="S6" i="25"/>
  <c r="S5" i="25"/>
  <c r="R16" i="25"/>
  <c r="R15" i="25"/>
  <c r="R14" i="25"/>
  <c r="R13" i="25"/>
  <c r="R12" i="25"/>
  <c r="R11" i="25"/>
  <c r="R10" i="25"/>
  <c r="R9" i="25"/>
  <c r="R8" i="25"/>
  <c r="R7" i="25"/>
  <c r="R6" i="25"/>
  <c r="R5" i="25"/>
  <c r="Q16" i="25"/>
  <c r="Q15" i="25"/>
  <c r="Q14" i="25"/>
  <c r="Q13" i="25"/>
  <c r="Q12" i="25"/>
  <c r="Q11" i="25"/>
  <c r="Q10" i="25"/>
  <c r="Q9" i="25"/>
  <c r="Q8" i="25"/>
  <c r="Q7" i="25"/>
  <c r="Q6" i="25"/>
  <c r="Q5" i="25"/>
  <c r="P16" i="25"/>
  <c r="P15" i="25"/>
  <c r="P14" i="25"/>
  <c r="P13" i="25"/>
  <c r="P12" i="25"/>
  <c r="P11" i="25"/>
  <c r="P10" i="25"/>
  <c r="P9" i="25"/>
  <c r="P8" i="25"/>
  <c r="P7" i="25"/>
  <c r="P6" i="25"/>
  <c r="P5" i="25"/>
  <c r="O16" i="25"/>
  <c r="O15" i="25"/>
  <c r="O14" i="25"/>
  <c r="O13" i="25"/>
  <c r="O12" i="25"/>
  <c r="O11" i="25"/>
  <c r="O10" i="25"/>
  <c r="O9" i="25"/>
  <c r="O8" i="25"/>
  <c r="O7" i="25"/>
  <c r="O6" i="25"/>
  <c r="O5" i="25"/>
  <c r="N16" i="25"/>
  <c r="N15" i="25"/>
  <c r="N14" i="25"/>
  <c r="N13" i="25"/>
  <c r="N12" i="25"/>
  <c r="N11" i="25"/>
  <c r="N10" i="25"/>
  <c r="N9" i="25"/>
  <c r="N8" i="25"/>
  <c r="N7" i="25"/>
  <c r="N6" i="25"/>
  <c r="N5" i="25"/>
  <c r="M16" i="25"/>
  <c r="M15" i="25"/>
  <c r="M14" i="25"/>
  <c r="M13" i="25"/>
  <c r="M12" i="25"/>
  <c r="M11" i="25"/>
  <c r="M10" i="25"/>
  <c r="M9" i="25"/>
  <c r="M8" i="25"/>
  <c r="M7" i="25"/>
  <c r="M6" i="25"/>
  <c r="M5" i="25"/>
  <c r="L16" i="25"/>
  <c r="L15" i="25"/>
  <c r="L14" i="25"/>
  <c r="L13" i="25"/>
  <c r="L12" i="25"/>
  <c r="L11" i="25"/>
  <c r="L10" i="25"/>
  <c r="L9" i="25"/>
  <c r="L8" i="25"/>
  <c r="L7" i="25"/>
  <c r="L6" i="25"/>
  <c r="L5" i="25"/>
  <c r="K16" i="25"/>
  <c r="K15" i="25"/>
  <c r="K14" i="25"/>
  <c r="K13" i="25"/>
  <c r="K12" i="25"/>
  <c r="K11" i="25"/>
  <c r="K10" i="25"/>
  <c r="K9" i="25"/>
  <c r="K8" i="25"/>
  <c r="K7" i="25"/>
  <c r="K6" i="25"/>
  <c r="K5" i="25"/>
  <c r="J16" i="25"/>
  <c r="J15" i="25"/>
  <c r="J14" i="25"/>
  <c r="J13" i="25"/>
  <c r="J12" i="25"/>
  <c r="J11" i="25"/>
  <c r="J10" i="25"/>
  <c r="J9" i="25"/>
  <c r="J8" i="25"/>
  <c r="J7" i="25"/>
  <c r="J6" i="25"/>
  <c r="J5" i="25"/>
  <c r="I16" i="25"/>
  <c r="I15" i="25"/>
  <c r="I14" i="25"/>
  <c r="I13" i="25"/>
  <c r="I12" i="25"/>
  <c r="I11" i="25"/>
  <c r="I10" i="25"/>
  <c r="I9" i="25"/>
  <c r="I8" i="25"/>
  <c r="I7" i="25"/>
  <c r="I6" i="25"/>
  <c r="I5" i="25"/>
  <c r="H16" i="25"/>
  <c r="H15" i="25"/>
  <c r="H14" i="25"/>
  <c r="H13" i="25"/>
  <c r="H12" i="25"/>
  <c r="H11" i="25"/>
  <c r="H10" i="25"/>
  <c r="H9" i="25"/>
  <c r="H8" i="25"/>
  <c r="H7" i="25"/>
  <c r="H6" i="25"/>
  <c r="H5" i="25"/>
  <c r="G16" i="25"/>
  <c r="G15" i="25"/>
  <c r="G14" i="25"/>
  <c r="G13" i="25"/>
  <c r="G12" i="25"/>
  <c r="G11" i="25"/>
  <c r="G10" i="25"/>
  <c r="G9" i="25"/>
  <c r="G8" i="25"/>
  <c r="G7" i="25"/>
  <c r="G6" i="25"/>
  <c r="G5" i="25"/>
  <c r="F16" i="25"/>
  <c r="F15" i="25"/>
  <c r="F14" i="25"/>
  <c r="F13" i="25"/>
  <c r="F12" i="25"/>
  <c r="F11" i="25"/>
  <c r="F10" i="25"/>
  <c r="F9" i="25"/>
  <c r="F8" i="25"/>
  <c r="F7" i="25"/>
  <c r="F6" i="25"/>
  <c r="F5" i="25"/>
  <c r="D52" i="37"/>
  <c r="C52" i="37"/>
  <c r="D51" i="37"/>
  <c r="C51" i="37"/>
  <c r="D50" i="37"/>
  <c r="C50" i="37"/>
  <c r="D49" i="37"/>
  <c r="C49" i="37"/>
  <c r="D48" i="37"/>
  <c r="C48" i="37"/>
  <c r="D47" i="37"/>
  <c r="C47" i="37"/>
  <c r="D46" i="37"/>
  <c r="C46" i="37"/>
  <c r="D45" i="37"/>
  <c r="C45" i="37"/>
  <c r="D44" i="37"/>
  <c r="C44" i="37"/>
  <c r="D43" i="37"/>
  <c r="C43" i="37"/>
  <c r="D42" i="37"/>
  <c r="C42" i="37"/>
  <c r="D41" i="37"/>
  <c r="C41" i="37"/>
  <c r="D40" i="37"/>
  <c r="C40" i="37"/>
  <c r="D39" i="37"/>
  <c r="C39" i="37"/>
  <c r="D38" i="37"/>
  <c r="C38" i="37"/>
  <c r="D37" i="37"/>
  <c r="C37" i="37"/>
  <c r="D36" i="37"/>
  <c r="C36" i="37"/>
  <c r="D35" i="37"/>
  <c r="C35" i="37"/>
  <c r="D34" i="37"/>
  <c r="C34" i="37"/>
  <c r="D33" i="37"/>
  <c r="C33" i="37"/>
  <c r="D32" i="37"/>
  <c r="C32" i="37"/>
  <c r="D31" i="37"/>
  <c r="C31" i="37"/>
  <c r="D30" i="37"/>
  <c r="C30" i="37"/>
  <c r="D29" i="37"/>
  <c r="C29" i="37"/>
  <c r="D28" i="37"/>
  <c r="C28" i="37"/>
  <c r="D27" i="37"/>
  <c r="C27" i="37"/>
  <c r="D26" i="37"/>
  <c r="C26" i="37"/>
  <c r="D25" i="37"/>
  <c r="C25" i="37"/>
  <c r="D24" i="37"/>
  <c r="C24" i="37"/>
  <c r="D23" i="37"/>
  <c r="C23" i="37"/>
  <c r="D22" i="37"/>
  <c r="C22" i="37"/>
  <c r="D21" i="37"/>
  <c r="C21" i="37"/>
  <c r="D20" i="37"/>
  <c r="C20" i="37"/>
  <c r="D19" i="37"/>
  <c r="C19" i="37"/>
  <c r="D18" i="37"/>
  <c r="C18" i="37"/>
  <c r="D17" i="37"/>
  <c r="C17" i="37"/>
  <c r="E9" i="37"/>
  <c r="E8" i="37"/>
  <c r="E7" i="37"/>
  <c r="E6" i="37"/>
  <c r="E5" i="37"/>
  <c r="G6" i="36"/>
  <c r="G7" i="36"/>
  <c r="G8" i="36"/>
  <c r="G9" i="36"/>
  <c r="G10" i="36"/>
  <c r="G11" i="36"/>
  <c r="G12" i="36"/>
  <c r="G13" i="36"/>
  <c r="G14" i="36"/>
  <c r="G15" i="36"/>
  <c r="G16" i="36"/>
  <c r="G17" i="36"/>
  <c r="G18" i="36"/>
  <c r="G19" i="36"/>
  <c r="G20" i="36"/>
  <c r="G21" i="36"/>
  <c r="G22" i="36"/>
  <c r="G23" i="36"/>
  <c r="G24" i="36"/>
  <c r="G25" i="36"/>
  <c r="G26" i="36"/>
  <c r="G27" i="36"/>
  <c r="G28" i="36"/>
  <c r="G29" i="36"/>
  <c r="G30" i="36"/>
  <c r="G31" i="36"/>
  <c r="G32" i="36"/>
  <c r="G33" i="36"/>
  <c r="G34" i="36"/>
  <c r="G35" i="36"/>
  <c r="G36" i="36"/>
  <c r="G5" i="36"/>
  <c r="F6" i="36"/>
  <c r="F7" i="36"/>
  <c r="F8" i="36"/>
  <c r="F9" i="36"/>
  <c r="F10" i="36"/>
  <c r="F11" i="36"/>
  <c r="F12" i="36"/>
  <c r="F13" i="36"/>
  <c r="F14" i="36"/>
  <c r="F15" i="36"/>
  <c r="F16" i="36"/>
  <c r="F17" i="36"/>
  <c r="F18" i="36"/>
  <c r="F19" i="36"/>
  <c r="F20" i="36"/>
  <c r="F21" i="36"/>
  <c r="F22" i="36"/>
  <c r="F23" i="36"/>
  <c r="F24" i="36"/>
  <c r="F25" i="36"/>
  <c r="F26" i="36"/>
  <c r="F27" i="36"/>
  <c r="F28" i="36"/>
  <c r="F29" i="36"/>
  <c r="F30" i="36"/>
  <c r="F31" i="36"/>
  <c r="F32" i="36"/>
  <c r="F33" i="36"/>
  <c r="F34" i="36"/>
  <c r="F35" i="36"/>
  <c r="F36" i="36"/>
  <c r="F5" i="36"/>
  <c r="E6" i="36"/>
  <c r="E7" i="36"/>
  <c r="E8" i="36"/>
  <c r="E9" i="36"/>
  <c r="E10" i="36"/>
  <c r="E11" i="36"/>
  <c r="E12" i="36"/>
  <c r="E13" i="36"/>
  <c r="E14" i="36"/>
  <c r="E15" i="36"/>
  <c r="E16" i="36"/>
  <c r="E17" i="36"/>
  <c r="E18" i="36"/>
  <c r="E19" i="36"/>
  <c r="E20" i="36"/>
  <c r="E21" i="36"/>
  <c r="E22" i="36"/>
  <c r="E23" i="36"/>
  <c r="E24" i="36"/>
  <c r="E25" i="36"/>
  <c r="E26" i="36"/>
  <c r="E27" i="36"/>
  <c r="E28" i="36"/>
  <c r="E29" i="36"/>
  <c r="E30" i="36"/>
  <c r="E31" i="36"/>
  <c r="E32" i="36"/>
  <c r="E33" i="36"/>
  <c r="E34" i="36"/>
  <c r="E35" i="36"/>
  <c r="E36" i="36"/>
  <c r="D36" i="36"/>
  <c r="C36" i="36"/>
  <c r="D35" i="36"/>
  <c r="C35" i="36"/>
  <c r="D34" i="36"/>
  <c r="C34" i="36"/>
  <c r="D33" i="36"/>
  <c r="C33" i="36"/>
  <c r="D32" i="36"/>
  <c r="C32" i="36"/>
  <c r="D31" i="36"/>
  <c r="C31" i="36"/>
  <c r="D30" i="36"/>
  <c r="C30" i="36"/>
  <c r="D29" i="36"/>
  <c r="C29" i="36"/>
  <c r="D28" i="36"/>
  <c r="C28" i="36"/>
  <c r="D27" i="36"/>
  <c r="C27" i="36"/>
  <c r="D26" i="36"/>
  <c r="C26" i="36"/>
  <c r="D25" i="36"/>
  <c r="C25" i="36"/>
  <c r="D24" i="36"/>
  <c r="C24" i="36"/>
  <c r="D23" i="36"/>
  <c r="C23" i="36"/>
  <c r="D22" i="36"/>
  <c r="C22" i="36"/>
  <c r="D21" i="36"/>
  <c r="C21" i="36"/>
  <c r="D20" i="36"/>
  <c r="C20" i="36"/>
  <c r="D19" i="36"/>
  <c r="C19" i="36"/>
  <c r="D18" i="36"/>
  <c r="C18" i="36"/>
  <c r="D17" i="36"/>
  <c r="C17" i="36"/>
  <c r="D16" i="36"/>
  <c r="C16" i="36"/>
  <c r="D15" i="36"/>
  <c r="C15" i="36"/>
  <c r="D14" i="36"/>
  <c r="C14" i="36"/>
  <c r="D13" i="36"/>
  <c r="C13" i="36"/>
  <c r="E5" i="36"/>
  <c r="H28" i="35"/>
  <c r="F28" i="35"/>
  <c r="D28" i="35"/>
  <c r="C28" i="35"/>
  <c r="D27" i="35"/>
  <c r="C27" i="35"/>
  <c r="D26" i="35"/>
  <c r="C26" i="35"/>
  <c r="D25" i="35"/>
  <c r="C25" i="35"/>
  <c r="D24" i="35"/>
  <c r="C24" i="35"/>
  <c r="D23" i="35"/>
  <c r="C23" i="35"/>
  <c r="D22" i="35"/>
  <c r="C22" i="35"/>
  <c r="D21" i="35"/>
  <c r="C21" i="35"/>
  <c r="D20" i="35"/>
  <c r="C20" i="35"/>
  <c r="D19" i="35"/>
  <c r="C19" i="35"/>
  <c r="D18" i="35"/>
  <c r="C18" i="35"/>
  <c r="D17" i="35"/>
  <c r="C17" i="35"/>
  <c r="D16" i="35"/>
  <c r="C16" i="35"/>
  <c r="D15" i="35"/>
  <c r="C15" i="35"/>
  <c r="D14" i="35"/>
  <c r="C14" i="35"/>
  <c r="D13" i="35"/>
  <c r="C13" i="35"/>
  <c r="D12" i="35"/>
  <c r="C12" i="35"/>
  <c r="D11" i="35"/>
  <c r="C11" i="35"/>
  <c r="E5" i="35"/>
  <c r="J6" i="34"/>
  <c r="J7" i="34"/>
  <c r="J8" i="34"/>
  <c r="J9" i="34"/>
  <c r="J10" i="34"/>
  <c r="J11" i="34"/>
  <c r="J12" i="34"/>
  <c r="J13" i="34"/>
  <c r="J14" i="34"/>
  <c r="J15" i="34"/>
  <c r="J16" i="34"/>
  <c r="J17" i="34"/>
  <c r="J18" i="34"/>
  <c r="J19" i="34"/>
  <c r="J20" i="34"/>
  <c r="J5" i="34"/>
  <c r="I6" i="34"/>
  <c r="I7" i="34"/>
  <c r="I8" i="34"/>
  <c r="I9" i="34"/>
  <c r="I10" i="34"/>
  <c r="I11" i="34"/>
  <c r="I12" i="34"/>
  <c r="I13" i="34"/>
  <c r="I14" i="34"/>
  <c r="I15" i="34"/>
  <c r="I16" i="34"/>
  <c r="I17" i="34"/>
  <c r="I18" i="34"/>
  <c r="I19" i="34"/>
  <c r="I20" i="34"/>
  <c r="I5" i="34"/>
  <c r="H6" i="34"/>
  <c r="H7" i="34"/>
  <c r="H8" i="34"/>
  <c r="H9" i="34"/>
  <c r="H10" i="34"/>
  <c r="H11" i="34"/>
  <c r="H12" i="34"/>
  <c r="H13" i="34"/>
  <c r="H14" i="34"/>
  <c r="H15" i="34"/>
  <c r="H16" i="34"/>
  <c r="H17" i="34"/>
  <c r="H18" i="34"/>
  <c r="H19" i="34"/>
  <c r="H20" i="34"/>
  <c r="H5" i="34"/>
  <c r="G6" i="34"/>
  <c r="G7" i="34"/>
  <c r="G8" i="34"/>
  <c r="G9" i="34"/>
  <c r="G10" i="34"/>
  <c r="G11" i="34"/>
  <c r="G12" i="34"/>
  <c r="G13" i="34"/>
  <c r="G14" i="34"/>
  <c r="G15" i="34"/>
  <c r="G16" i="34"/>
  <c r="G17" i="34"/>
  <c r="G18" i="34"/>
  <c r="G19" i="34"/>
  <c r="G20" i="34"/>
  <c r="G5" i="34"/>
  <c r="F6" i="34"/>
  <c r="F7" i="34"/>
  <c r="F8" i="34"/>
  <c r="F9" i="34"/>
  <c r="F10" i="34"/>
  <c r="F11" i="34"/>
  <c r="F12" i="34"/>
  <c r="F13" i="34"/>
  <c r="F14" i="34"/>
  <c r="F15" i="34"/>
  <c r="F16" i="34"/>
  <c r="F17" i="34"/>
  <c r="F18" i="34"/>
  <c r="F19" i="34"/>
  <c r="F20" i="34"/>
  <c r="F5" i="34"/>
  <c r="E6" i="34"/>
  <c r="E7" i="34"/>
  <c r="E8" i="34"/>
  <c r="E9" i="34"/>
  <c r="E10" i="34"/>
  <c r="E11" i="34"/>
  <c r="E12" i="34"/>
  <c r="E13" i="34"/>
  <c r="E14" i="34"/>
  <c r="E15" i="34"/>
  <c r="E16" i="34"/>
  <c r="E17" i="34"/>
  <c r="E18" i="34"/>
  <c r="E19" i="34"/>
  <c r="E20" i="34"/>
  <c r="D20" i="34"/>
  <c r="C20" i="34"/>
  <c r="D19" i="34"/>
  <c r="C19" i="34"/>
  <c r="D18" i="34"/>
  <c r="C18" i="34"/>
  <c r="D17" i="34"/>
  <c r="C17" i="34"/>
  <c r="D16" i="34"/>
  <c r="C16" i="34"/>
  <c r="D15" i="34"/>
  <c r="C15" i="34"/>
  <c r="D14" i="34"/>
  <c r="C14" i="34"/>
  <c r="D13" i="34"/>
  <c r="C13" i="34"/>
  <c r="D12" i="34"/>
  <c r="C12" i="34"/>
  <c r="D11" i="34"/>
  <c r="C11" i="34"/>
  <c r="D10" i="34"/>
  <c r="C10" i="34"/>
  <c r="D9" i="34"/>
  <c r="C9" i="34"/>
  <c r="E5" i="34"/>
  <c r="D16" i="33"/>
  <c r="C16" i="33"/>
  <c r="D15" i="33"/>
  <c r="C15" i="33"/>
  <c r="D14" i="33"/>
  <c r="C14" i="33"/>
  <c r="D13" i="33"/>
  <c r="C13" i="33"/>
  <c r="D12" i="33"/>
  <c r="C12" i="33"/>
  <c r="D11" i="33"/>
  <c r="C11" i="33"/>
  <c r="D10" i="33"/>
  <c r="C10" i="33"/>
  <c r="D9" i="33"/>
  <c r="C9" i="33"/>
  <c r="D8" i="33"/>
  <c r="C8" i="33"/>
  <c r="E5" i="33"/>
  <c r="P6" i="32"/>
  <c r="P7" i="32"/>
  <c r="P8" i="32"/>
  <c r="P9" i="32"/>
  <c r="P10" i="32"/>
  <c r="P11" i="32"/>
  <c r="P12" i="32"/>
  <c r="P5" i="32"/>
  <c r="O6" i="32"/>
  <c r="O7" i="32"/>
  <c r="O8" i="32"/>
  <c r="O9" i="32"/>
  <c r="O10" i="32"/>
  <c r="O11" i="32"/>
  <c r="O12" i="32"/>
  <c r="O5" i="32"/>
  <c r="N6" i="32"/>
  <c r="N7" i="32"/>
  <c r="N8" i="32"/>
  <c r="N9" i="32"/>
  <c r="N10" i="32"/>
  <c r="N11" i="32"/>
  <c r="N12" i="32"/>
  <c r="N5" i="32"/>
  <c r="M6" i="32"/>
  <c r="M7" i="32"/>
  <c r="M8" i="32"/>
  <c r="M9" i="32"/>
  <c r="M10" i="32"/>
  <c r="M11" i="32"/>
  <c r="M12" i="32"/>
  <c r="M5" i="32"/>
  <c r="L6" i="32"/>
  <c r="L7" i="32"/>
  <c r="L8" i="32"/>
  <c r="L9" i="32"/>
  <c r="L10" i="32"/>
  <c r="L11" i="32"/>
  <c r="L12" i="32"/>
  <c r="L5" i="32"/>
  <c r="K6" i="32"/>
  <c r="K7" i="32"/>
  <c r="K8" i="32"/>
  <c r="K9" i="32"/>
  <c r="K10" i="32"/>
  <c r="K11" i="32"/>
  <c r="K12" i="32"/>
  <c r="K5" i="32"/>
  <c r="J6" i="32"/>
  <c r="J7" i="32"/>
  <c r="J8" i="32"/>
  <c r="J9" i="32"/>
  <c r="J10" i="32"/>
  <c r="J11" i="32"/>
  <c r="J12" i="32"/>
  <c r="J5" i="32"/>
  <c r="I6" i="32"/>
  <c r="I7" i="32"/>
  <c r="I8" i="32"/>
  <c r="I9" i="32"/>
  <c r="I10" i="32"/>
  <c r="I11" i="32"/>
  <c r="I12" i="32"/>
  <c r="I5" i="32"/>
  <c r="H6" i="32"/>
  <c r="H7" i="32"/>
  <c r="H8" i="32"/>
  <c r="H9" i="32"/>
  <c r="H10" i="32"/>
  <c r="H11" i="32"/>
  <c r="H12" i="32"/>
  <c r="H5" i="32"/>
  <c r="G6" i="32"/>
  <c r="G7" i="32"/>
  <c r="G8" i="32"/>
  <c r="G9" i="32"/>
  <c r="G10" i="32"/>
  <c r="G11" i="32"/>
  <c r="G12" i="32"/>
  <c r="G5" i="32"/>
  <c r="F6" i="32"/>
  <c r="F7" i="32"/>
  <c r="F8" i="32"/>
  <c r="F9" i="32"/>
  <c r="F10" i="32"/>
  <c r="F11" i="32"/>
  <c r="F12" i="32"/>
  <c r="F5" i="32"/>
  <c r="E6" i="32"/>
  <c r="E7" i="32"/>
  <c r="E8" i="32"/>
  <c r="E9" i="32"/>
  <c r="E10" i="32"/>
  <c r="E11" i="32"/>
  <c r="E12" i="32"/>
  <c r="E5" i="32"/>
  <c r="E6" i="9"/>
  <c r="E7" i="9"/>
  <c r="E8" i="9"/>
  <c r="E9" i="9"/>
  <c r="E10" i="9"/>
  <c r="E11" i="9"/>
  <c r="E12" i="9"/>
  <c r="F5" i="9"/>
  <c r="F6" i="9"/>
  <c r="F7" i="9"/>
  <c r="F8" i="9"/>
  <c r="F9" i="9"/>
  <c r="F10" i="9"/>
  <c r="F11" i="9"/>
  <c r="F12" i="9"/>
  <c r="G5" i="9"/>
  <c r="G6" i="9"/>
  <c r="G7" i="9"/>
  <c r="G8" i="9"/>
  <c r="G9" i="9"/>
  <c r="G10" i="9"/>
  <c r="G11" i="9"/>
  <c r="G12" i="9"/>
  <c r="H5" i="9"/>
  <c r="H6" i="9"/>
  <c r="H7" i="9"/>
  <c r="H8" i="9"/>
  <c r="H9" i="9"/>
  <c r="H10" i="9"/>
  <c r="H11" i="9"/>
  <c r="H12" i="9"/>
  <c r="I5" i="9"/>
  <c r="I6" i="9"/>
  <c r="I7" i="9"/>
  <c r="I8" i="9"/>
  <c r="I9" i="9"/>
  <c r="I10" i="9"/>
  <c r="I11" i="9"/>
  <c r="I12" i="9"/>
  <c r="J5" i="9"/>
  <c r="J6" i="9"/>
  <c r="J7" i="9"/>
  <c r="J8" i="9"/>
  <c r="J9" i="9"/>
  <c r="J10" i="9"/>
  <c r="J11" i="9"/>
  <c r="J12" i="9"/>
  <c r="K5" i="9"/>
  <c r="K6" i="9"/>
  <c r="K7" i="9"/>
  <c r="K8" i="9"/>
  <c r="K9" i="9"/>
  <c r="K10" i="9"/>
  <c r="K11" i="9"/>
  <c r="K12" i="9"/>
  <c r="L5" i="9"/>
  <c r="J6" i="30"/>
  <c r="J7" i="30"/>
  <c r="J8" i="30"/>
  <c r="J9" i="30"/>
  <c r="J10" i="30"/>
  <c r="J11" i="30"/>
  <c r="J12" i="30"/>
  <c r="J13" i="30"/>
  <c r="J14" i="30"/>
  <c r="J15" i="30"/>
  <c r="J16" i="30"/>
  <c r="J17" i="30"/>
  <c r="J18" i="30"/>
  <c r="J19" i="30"/>
  <c r="J20" i="30"/>
  <c r="J5" i="30"/>
  <c r="I6" i="30"/>
  <c r="I7" i="30"/>
  <c r="I8" i="30"/>
  <c r="I9" i="30"/>
  <c r="I10" i="30"/>
  <c r="I11" i="30"/>
  <c r="I12" i="30"/>
  <c r="I13" i="30"/>
  <c r="I14" i="30"/>
  <c r="I15" i="30"/>
  <c r="I16" i="30"/>
  <c r="I17" i="30"/>
  <c r="I18" i="30"/>
  <c r="I19" i="30"/>
  <c r="I20" i="30"/>
  <c r="I5" i="30"/>
  <c r="H6" i="30"/>
  <c r="H7" i="30"/>
  <c r="H8" i="30"/>
  <c r="H9" i="30"/>
  <c r="H10" i="30"/>
  <c r="H11" i="30"/>
  <c r="H12" i="30"/>
  <c r="H13" i="30"/>
  <c r="H14" i="30"/>
  <c r="H15" i="30"/>
  <c r="H16" i="30"/>
  <c r="H17" i="30"/>
  <c r="H18" i="30"/>
  <c r="H19" i="30"/>
  <c r="H20" i="30"/>
  <c r="H5" i="30"/>
  <c r="G6" i="30"/>
  <c r="G7" i="30"/>
  <c r="G8" i="30"/>
  <c r="G9" i="30"/>
  <c r="G10" i="30"/>
  <c r="G11" i="30"/>
  <c r="G12" i="30"/>
  <c r="G13" i="30"/>
  <c r="G14" i="30"/>
  <c r="G15" i="30"/>
  <c r="G16" i="30"/>
  <c r="G17" i="30"/>
  <c r="G18" i="30"/>
  <c r="G19" i="30"/>
  <c r="G20" i="30"/>
  <c r="G5" i="30"/>
  <c r="F6" i="30"/>
  <c r="F7" i="30"/>
  <c r="F8" i="30"/>
  <c r="F9" i="30"/>
  <c r="F10" i="30"/>
  <c r="F11" i="30"/>
  <c r="F12" i="30"/>
  <c r="F13" i="30"/>
  <c r="F14" i="30"/>
  <c r="F15" i="30"/>
  <c r="F16" i="30"/>
  <c r="F17" i="30"/>
  <c r="F18" i="30"/>
  <c r="F19" i="30"/>
  <c r="F20" i="30"/>
  <c r="F5" i="30"/>
  <c r="E6" i="30"/>
  <c r="E7" i="30"/>
  <c r="E8" i="30"/>
  <c r="E9" i="30"/>
  <c r="E10" i="30"/>
  <c r="E11" i="30"/>
  <c r="E12" i="30"/>
  <c r="E13" i="30"/>
  <c r="E14" i="30"/>
  <c r="E15" i="30"/>
  <c r="E16" i="30"/>
  <c r="E17" i="30"/>
  <c r="E18" i="30"/>
  <c r="E19" i="30"/>
  <c r="E20" i="30"/>
  <c r="E5" i="30"/>
  <c r="H6" i="29"/>
  <c r="H7" i="29"/>
  <c r="H8" i="29"/>
  <c r="H9" i="29"/>
  <c r="H10" i="29"/>
  <c r="H11" i="29"/>
  <c r="H12" i="29"/>
  <c r="H13" i="29"/>
  <c r="H14" i="29"/>
  <c r="H15" i="29"/>
  <c r="H16" i="29"/>
  <c r="H17" i="29"/>
  <c r="H18" i="29"/>
  <c r="H19" i="29"/>
  <c r="H20" i="29"/>
  <c r="H21" i="29"/>
  <c r="H22" i="29"/>
  <c r="H23" i="29"/>
  <c r="H24" i="29"/>
  <c r="H25" i="29"/>
  <c r="H26" i="29"/>
  <c r="H27" i="29"/>
  <c r="H28" i="29"/>
  <c r="H5" i="29"/>
  <c r="G6" i="29"/>
  <c r="G7" i="29"/>
  <c r="G8" i="29"/>
  <c r="G9" i="29"/>
  <c r="G10" i="29"/>
  <c r="G11" i="29"/>
  <c r="G12" i="29"/>
  <c r="G13" i="29"/>
  <c r="G14" i="29"/>
  <c r="G15" i="29"/>
  <c r="G16" i="29"/>
  <c r="G17" i="29"/>
  <c r="G18" i="29"/>
  <c r="G19" i="29"/>
  <c r="G20" i="29"/>
  <c r="G21" i="29"/>
  <c r="G22" i="29"/>
  <c r="G23" i="29"/>
  <c r="G24" i="29"/>
  <c r="G25" i="29"/>
  <c r="G26" i="29"/>
  <c r="G27" i="29"/>
  <c r="G28" i="29"/>
  <c r="G5" i="29"/>
  <c r="F6" i="29"/>
  <c r="F7" i="29"/>
  <c r="F8" i="29"/>
  <c r="F9" i="29"/>
  <c r="F10" i="29"/>
  <c r="F11" i="29"/>
  <c r="F12" i="29"/>
  <c r="F13" i="29"/>
  <c r="F14" i="29"/>
  <c r="F15" i="29"/>
  <c r="F16" i="29"/>
  <c r="F17" i="29"/>
  <c r="F18" i="29"/>
  <c r="F19" i="29"/>
  <c r="F20" i="29"/>
  <c r="F21" i="29"/>
  <c r="F22" i="29"/>
  <c r="F23" i="29"/>
  <c r="F24" i="29"/>
  <c r="F25" i="29"/>
  <c r="F26" i="29"/>
  <c r="F27" i="29"/>
  <c r="F28" i="29"/>
  <c r="F5" i="29"/>
  <c r="E6" i="29"/>
  <c r="E7" i="29"/>
  <c r="E8" i="29"/>
  <c r="E9" i="29"/>
  <c r="E10" i="29"/>
  <c r="E11" i="29"/>
  <c r="E12" i="29"/>
  <c r="E13" i="29"/>
  <c r="E14" i="29"/>
  <c r="E15" i="29"/>
  <c r="E16" i="29"/>
  <c r="E17" i="29"/>
  <c r="E18" i="29"/>
  <c r="E19" i="29"/>
  <c r="E20" i="29"/>
  <c r="E21" i="29"/>
  <c r="E22" i="29"/>
  <c r="E23" i="29"/>
  <c r="E24" i="29"/>
  <c r="E25" i="29"/>
  <c r="E26" i="29"/>
  <c r="E27" i="29"/>
  <c r="E28" i="29"/>
  <c r="E5" i="29"/>
  <c r="G6" i="28"/>
  <c r="G7" i="28"/>
  <c r="G8" i="28"/>
  <c r="G9" i="28"/>
  <c r="G10" i="28"/>
  <c r="G11" i="28"/>
  <c r="G12" i="28"/>
  <c r="G13" i="28"/>
  <c r="G14" i="28"/>
  <c r="G15" i="28"/>
  <c r="G16" i="28"/>
  <c r="G17" i="28"/>
  <c r="G18" i="28"/>
  <c r="G19" i="28"/>
  <c r="G20" i="28"/>
  <c r="G21" i="28"/>
  <c r="G22" i="28"/>
  <c r="G23" i="28"/>
  <c r="G24" i="28"/>
  <c r="G25" i="28"/>
  <c r="G26" i="28"/>
  <c r="G27" i="28"/>
  <c r="G28" i="28"/>
  <c r="G29" i="28"/>
  <c r="G30" i="28"/>
  <c r="G31" i="28"/>
  <c r="G32" i="28"/>
  <c r="G33" i="28"/>
  <c r="G34" i="28"/>
  <c r="G35" i="28"/>
  <c r="G36" i="28"/>
  <c r="G5" i="28"/>
  <c r="F6" i="28"/>
  <c r="F7" i="28"/>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34" i="28"/>
  <c r="F35" i="28"/>
  <c r="F36" i="28"/>
  <c r="F5" i="28"/>
  <c r="E6" i="28"/>
  <c r="E7" i="28"/>
  <c r="E8" i="28"/>
  <c r="E9" i="28"/>
  <c r="E10" i="28"/>
  <c r="E11" i="28"/>
  <c r="E12" i="28"/>
  <c r="E13" i="28"/>
  <c r="E14" i="28"/>
  <c r="E15" i="28"/>
  <c r="E16" i="28"/>
  <c r="E17" i="28"/>
  <c r="E18" i="28"/>
  <c r="E19" i="28"/>
  <c r="E20" i="28"/>
  <c r="E21" i="28"/>
  <c r="E22" i="28"/>
  <c r="E23" i="28"/>
  <c r="E24" i="28"/>
  <c r="E25" i="28"/>
  <c r="E26" i="28"/>
  <c r="E27" i="28"/>
  <c r="E28" i="28"/>
  <c r="E29" i="28"/>
  <c r="E30" i="28"/>
  <c r="E31" i="28"/>
  <c r="E32" i="28"/>
  <c r="E33" i="28"/>
  <c r="E34" i="28"/>
  <c r="E35" i="28"/>
  <c r="E36" i="28"/>
  <c r="E5" i="28"/>
  <c r="F6" i="27"/>
  <c r="F7" i="27"/>
  <c r="F8" i="27"/>
  <c r="F9" i="27"/>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 i="27"/>
  <c r="E6" i="27"/>
  <c r="E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B6" i="27"/>
  <c r="B7" i="27" s="1"/>
  <c r="B8" i="27" s="1"/>
  <c r="B9" i="27" s="1"/>
  <c r="B10" i="27" s="1"/>
  <c r="B11" i="27" s="1"/>
  <c r="B12" i="27" s="1"/>
  <c r="B13" i="27" s="1"/>
  <c r="B14" i="27" s="1"/>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E5" i="27"/>
  <c r="O14" i="1"/>
  <c r="O3" i="1"/>
  <c r="P3" i="1" s="1"/>
  <c r="O4" i="1"/>
  <c r="P4" i="1" s="1"/>
  <c r="O5" i="1"/>
  <c r="P5" i="1" s="1"/>
  <c r="O6" i="1"/>
  <c r="P6" i="1" s="1"/>
  <c r="O7" i="1"/>
  <c r="P7" i="1" s="1"/>
  <c r="O8" i="1"/>
  <c r="P8" i="1" s="1"/>
  <c r="O9" i="1"/>
  <c r="P9" i="1" s="1"/>
  <c r="O10" i="1"/>
  <c r="P10" i="1" s="1"/>
  <c r="O2" i="1"/>
  <c r="P2" i="1" s="1"/>
  <c r="AZ12" i="26"/>
  <c r="AY12" i="26"/>
  <c r="AX12" i="26"/>
  <c r="AW12" i="26"/>
  <c r="AV12" i="26"/>
  <c r="AU12" i="26"/>
  <c r="AT12" i="26"/>
  <c r="AS12" i="26"/>
  <c r="AR12" i="26"/>
  <c r="AQ12" i="26"/>
  <c r="AP12" i="26"/>
  <c r="AO12" i="26"/>
  <c r="AN12" i="26"/>
  <c r="AM12" i="26"/>
  <c r="AL12" i="26"/>
  <c r="AK12" i="26"/>
  <c r="AJ12" i="26"/>
  <c r="AI12" i="26"/>
  <c r="AH12" i="26"/>
  <c r="AG12" i="26"/>
  <c r="AF12" i="26"/>
  <c r="AE12" i="26"/>
  <c r="AD12" i="26"/>
  <c r="AC12" i="26"/>
  <c r="AB12" i="26"/>
  <c r="AA12" i="26"/>
  <c r="Z12" i="26"/>
  <c r="Y12" i="26"/>
  <c r="X12" i="26"/>
  <c r="W12" i="26"/>
  <c r="V12" i="26"/>
  <c r="U12" i="26"/>
  <c r="T12" i="26"/>
  <c r="S12" i="26"/>
  <c r="R12" i="26"/>
  <c r="Q12" i="26"/>
  <c r="P12" i="26"/>
  <c r="O12" i="26"/>
  <c r="N12" i="26"/>
  <c r="M12" i="26"/>
  <c r="L12" i="26"/>
  <c r="K12" i="26"/>
  <c r="J12" i="26"/>
  <c r="I12" i="26"/>
  <c r="H12" i="26"/>
  <c r="G12" i="26"/>
  <c r="F12" i="26"/>
  <c r="E12" i="26"/>
  <c r="AZ11" i="26"/>
  <c r="AY11" i="26"/>
  <c r="AX11" i="26"/>
  <c r="AW11" i="26"/>
  <c r="AV11" i="26"/>
  <c r="AU11" i="26"/>
  <c r="AT11" i="26"/>
  <c r="AS11" i="26"/>
  <c r="AR11" i="26"/>
  <c r="AQ11" i="26"/>
  <c r="AP11" i="26"/>
  <c r="AO11" i="26"/>
  <c r="AN11" i="26"/>
  <c r="AM11" i="26"/>
  <c r="AL11" i="26"/>
  <c r="AK11" i="26"/>
  <c r="AJ11" i="26"/>
  <c r="AI11" i="26"/>
  <c r="AH11" i="26"/>
  <c r="AG11" i="26"/>
  <c r="AF11" i="26"/>
  <c r="AE11" i="26"/>
  <c r="AD11" i="26"/>
  <c r="AC11" i="26"/>
  <c r="AB11" i="26"/>
  <c r="AA11" i="26"/>
  <c r="Z11" i="26"/>
  <c r="Y11" i="26"/>
  <c r="X11" i="26"/>
  <c r="W11" i="26"/>
  <c r="V11" i="26"/>
  <c r="U11" i="26"/>
  <c r="T11" i="26"/>
  <c r="S11" i="26"/>
  <c r="R11" i="26"/>
  <c r="Q11" i="26"/>
  <c r="P11" i="26"/>
  <c r="O11" i="26"/>
  <c r="N11" i="26"/>
  <c r="M11" i="26"/>
  <c r="L11" i="26"/>
  <c r="K11" i="26"/>
  <c r="J11" i="26"/>
  <c r="I11" i="26"/>
  <c r="H11" i="26"/>
  <c r="G11" i="26"/>
  <c r="F11" i="26"/>
  <c r="E11" i="26"/>
  <c r="AZ10" i="26"/>
  <c r="AY10" i="26"/>
  <c r="AX10" i="26"/>
  <c r="AW10" i="26"/>
  <c r="AV10" i="26"/>
  <c r="AU10" i="26"/>
  <c r="AT10" i="26"/>
  <c r="AS10" i="26"/>
  <c r="AR10" i="26"/>
  <c r="AQ10" i="26"/>
  <c r="AP10" i="26"/>
  <c r="AO10" i="26"/>
  <c r="AN10" i="26"/>
  <c r="AM10" i="26"/>
  <c r="AL10" i="26"/>
  <c r="AK10" i="26"/>
  <c r="AJ10" i="26"/>
  <c r="AI10" i="26"/>
  <c r="AH10" i="26"/>
  <c r="AG10" i="26"/>
  <c r="AF10" i="26"/>
  <c r="AE10" i="26"/>
  <c r="AD10" i="26"/>
  <c r="AC10" i="26"/>
  <c r="AB10" i="26"/>
  <c r="AA10" i="26"/>
  <c r="Z10" i="26"/>
  <c r="Y10" i="26"/>
  <c r="X10" i="26"/>
  <c r="W10" i="26"/>
  <c r="V10" i="26"/>
  <c r="U10" i="26"/>
  <c r="T10" i="26"/>
  <c r="S10" i="26"/>
  <c r="R10" i="26"/>
  <c r="Q10" i="26"/>
  <c r="P10" i="26"/>
  <c r="O10" i="26"/>
  <c r="N10" i="26"/>
  <c r="M10" i="26"/>
  <c r="L10" i="26"/>
  <c r="K10" i="26"/>
  <c r="J10" i="26"/>
  <c r="I10" i="26"/>
  <c r="H10" i="26"/>
  <c r="G10" i="26"/>
  <c r="F10" i="26"/>
  <c r="E10" i="26"/>
  <c r="AZ9" i="26"/>
  <c r="AY9" i="26"/>
  <c r="AX9" i="26"/>
  <c r="AW9" i="26"/>
  <c r="AV9" i="26"/>
  <c r="AU9" i="26"/>
  <c r="AT9" i="26"/>
  <c r="AS9" i="26"/>
  <c r="AR9" i="26"/>
  <c r="AQ9" i="26"/>
  <c r="AP9" i="26"/>
  <c r="AO9" i="26"/>
  <c r="AN9" i="26"/>
  <c r="AM9" i="26"/>
  <c r="AL9" i="26"/>
  <c r="AK9" i="26"/>
  <c r="AJ9" i="26"/>
  <c r="AI9" i="26"/>
  <c r="AH9" i="26"/>
  <c r="AG9" i="26"/>
  <c r="AF9" i="26"/>
  <c r="AE9" i="26"/>
  <c r="AD9" i="26"/>
  <c r="AC9" i="26"/>
  <c r="AB9" i="26"/>
  <c r="AA9" i="26"/>
  <c r="Z9" i="26"/>
  <c r="Y9" i="26"/>
  <c r="X9" i="26"/>
  <c r="W9" i="26"/>
  <c r="V9" i="26"/>
  <c r="U9" i="26"/>
  <c r="T9" i="26"/>
  <c r="S9" i="26"/>
  <c r="R9" i="26"/>
  <c r="Q9" i="26"/>
  <c r="P9" i="26"/>
  <c r="O9" i="26"/>
  <c r="N9" i="26"/>
  <c r="M9" i="26"/>
  <c r="L9" i="26"/>
  <c r="K9" i="26"/>
  <c r="J9" i="26"/>
  <c r="I9" i="26"/>
  <c r="H9" i="26"/>
  <c r="G9" i="26"/>
  <c r="F9" i="26"/>
  <c r="E9" i="26"/>
  <c r="AZ8" i="26"/>
  <c r="AY8" i="26"/>
  <c r="AX8" i="26"/>
  <c r="AW8" i="26"/>
  <c r="AV8" i="26"/>
  <c r="AU8" i="26"/>
  <c r="AT8" i="26"/>
  <c r="AS8" i="26"/>
  <c r="AR8" i="26"/>
  <c r="AQ8" i="26"/>
  <c r="AP8" i="26"/>
  <c r="AO8" i="26"/>
  <c r="AN8" i="26"/>
  <c r="AM8" i="26"/>
  <c r="AL8" i="26"/>
  <c r="AK8" i="26"/>
  <c r="AJ8" i="26"/>
  <c r="AI8" i="26"/>
  <c r="AH8" i="26"/>
  <c r="AG8" i="26"/>
  <c r="AF8" i="26"/>
  <c r="AE8" i="26"/>
  <c r="AD8" i="26"/>
  <c r="AC8" i="26"/>
  <c r="AB8" i="26"/>
  <c r="AA8" i="26"/>
  <c r="Z8" i="26"/>
  <c r="Y8" i="26"/>
  <c r="X8" i="26"/>
  <c r="W8" i="26"/>
  <c r="V8" i="26"/>
  <c r="U8" i="26"/>
  <c r="T8" i="26"/>
  <c r="S8" i="26"/>
  <c r="R8" i="26"/>
  <c r="Q8" i="26"/>
  <c r="P8" i="26"/>
  <c r="O8" i="26"/>
  <c r="N8" i="26"/>
  <c r="M8" i="26"/>
  <c r="L8" i="26"/>
  <c r="K8" i="26"/>
  <c r="J8" i="26"/>
  <c r="I8" i="26"/>
  <c r="H8" i="26"/>
  <c r="G8" i="26"/>
  <c r="F8" i="26"/>
  <c r="E8" i="26"/>
  <c r="AZ7" i="26"/>
  <c r="AY7" i="26"/>
  <c r="AX7" i="26"/>
  <c r="AW7" i="26"/>
  <c r="AV7" i="26"/>
  <c r="AU7" i="26"/>
  <c r="AT7" i="26"/>
  <c r="AS7" i="26"/>
  <c r="AR7" i="26"/>
  <c r="AQ7" i="26"/>
  <c r="AP7" i="26"/>
  <c r="AO7" i="26"/>
  <c r="AN7" i="26"/>
  <c r="AM7" i="26"/>
  <c r="AL7" i="26"/>
  <c r="AK7" i="26"/>
  <c r="AJ7" i="26"/>
  <c r="AI7" i="26"/>
  <c r="AH7" i="26"/>
  <c r="AG7" i="26"/>
  <c r="AF7" i="26"/>
  <c r="AE7" i="26"/>
  <c r="AD7" i="26"/>
  <c r="AC7" i="26"/>
  <c r="AB7" i="26"/>
  <c r="AA7" i="26"/>
  <c r="Z7" i="26"/>
  <c r="Y7" i="26"/>
  <c r="X7" i="26"/>
  <c r="W7" i="26"/>
  <c r="V7" i="26"/>
  <c r="U7" i="26"/>
  <c r="T7" i="26"/>
  <c r="S7" i="26"/>
  <c r="R7" i="26"/>
  <c r="Q7" i="26"/>
  <c r="P7" i="26"/>
  <c r="O7" i="26"/>
  <c r="N7" i="26"/>
  <c r="M7" i="26"/>
  <c r="L7" i="26"/>
  <c r="K7" i="26"/>
  <c r="J7" i="26"/>
  <c r="I7" i="26"/>
  <c r="H7" i="26"/>
  <c r="G7" i="26"/>
  <c r="F7" i="26"/>
  <c r="E7" i="26"/>
  <c r="AZ6" i="26"/>
  <c r="AY6" i="26"/>
  <c r="AX6" i="26"/>
  <c r="AW6" i="26"/>
  <c r="AV6" i="26"/>
  <c r="AU6" i="26"/>
  <c r="AT6" i="26"/>
  <c r="AS6" i="26"/>
  <c r="AR6" i="26"/>
  <c r="AQ6" i="26"/>
  <c r="AP6" i="26"/>
  <c r="AO6" i="26"/>
  <c r="AN6" i="26"/>
  <c r="AM6" i="26"/>
  <c r="AL6" i="26"/>
  <c r="AK6" i="26"/>
  <c r="AJ6" i="26"/>
  <c r="AI6" i="26"/>
  <c r="AH6" i="26"/>
  <c r="AG6" i="26"/>
  <c r="AF6" i="26"/>
  <c r="AE6" i="26"/>
  <c r="AD6" i="26"/>
  <c r="AC6" i="26"/>
  <c r="AB6" i="26"/>
  <c r="AA6" i="26"/>
  <c r="Z6" i="26"/>
  <c r="Y6" i="26"/>
  <c r="X6" i="26"/>
  <c r="W6" i="26"/>
  <c r="V6" i="26"/>
  <c r="U6" i="26"/>
  <c r="T6" i="26"/>
  <c r="S6" i="26"/>
  <c r="R6" i="26"/>
  <c r="Q6" i="26"/>
  <c r="P6" i="26"/>
  <c r="O6" i="26"/>
  <c r="N6" i="26"/>
  <c r="M6" i="26"/>
  <c r="L6" i="26"/>
  <c r="K6" i="26"/>
  <c r="J6" i="26"/>
  <c r="I6" i="26"/>
  <c r="H6" i="26"/>
  <c r="G6" i="26"/>
  <c r="F6" i="26"/>
  <c r="E6" i="26"/>
  <c r="AZ5" i="26"/>
  <c r="AY5" i="26"/>
  <c r="AX5" i="26"/>
  <c r="AW5" i="26"/>
  <c r="AV5" i="26"/>
  <c r="AU5" i="26"/>
  <c r="AT5" i="26"/>
  <c r="AS5" i="26"/>
  <c r="AR5" i="26"/>
  <c r="AQ5" i="26"/>
  <c r="AP5" i="26"/>
  <c r="AO5" i="26"/>
  <c r="AN5" i="26"/>
  <c r="AM5" i="26"/>
  <c r="AL5" i="26"/>
  <c r="AK5" i="26"/>
  <c r="AJ5" i="26"/>
  <c r="AI5" i="26"/>
  <c r="AH5" i="26"/>
  <c r="AG5" i="26"/>
  <c r="AF5" i="26"/>
  <c r="AE5" i="26"/>
  <c r="AD5" i="26"/>
  <c r="AC5" i="26"/>
  <c r="AB5" i="26"/>
  <c r="AA5" i="26"/>
  <c r="Z5" i="26"/>
  <c r="Y5" i="26"/>
  <c r="X5" i="26"/>
  <c r="W5" i="26"/>
  <c r="V5" i="26"/>
  <c r="U5" i="26"/>
  <c r="T5" i="26"/>
  <c r="S5" i="26"/>
  <c r="R5" i="26"/>
  <c r="Q5" i="26"/>
  <c r="P5" i="26"/>
  <c r="O5" i="26"/>
  <c r="N5" i="26"/>
  <c r="M5" i="26"/>
  <c r="L5" i="26"/>
  <c r="K5" i="26"/>
  <c r="J5" i="26"/>
  <c r="I5" i="26"/>
  <c r="H5" i="26"/>
  <c r="G5" i="26"/>
  <c r="F5" i="26"/>
  <c r="E5" i="26"/>
  <c r="AJ16" i="25"/>
  <c r="E16" i="25"/>
  <c r="AJ15" i="25"/>
  <c r="E15" i="25"/>
  <c r="AJ14" i="25"/>
  <c r="E14" i="25"/>
  <c r="AJ13" i="25"/>
  <c r="E13" i="25"/>
  <c r="AJ12" i="25"/>
  <c r="E12" i="25"/>
  <c r="AJ11" i="25"/>
  <c r="E11" i="25"/>
  <c r="AJ10" i="25"/>
  <c r="E10" i="25"/>
  <c r="AJ9" i="25"/>
  <c r="E9" i="25"/>
  <c r="AJ8" i="25"/>
  <c r="E8" i="25"/>
  <c r="AJ7" i="25"/>
  <c r="E7" i="25"/>
  <c r="AJ6" i="25"/>
  <c r="E6" i="25"/>
  <c r="B6" i="25"/>
  <c r="B7" i="25" s="1"/>
  <c r="B8" i="25" s="1"/>
  <c r="B9" i="25" s="1"/>
  <c r="B10" i="25" s="1"/>
  <c r="B11" i="25" s="1"/>
  <c r="B12" i="25" s="1"/>
  <c r="B13" i="25" s="1"/>
  <c r="B14" i="25" s="1"/>
  <c r="B15" i="25" s="1"/>
  <c r="B16" i="25" s="1"/>
  <c r="AJ5" i="25"/>
  <c r="E5" i="25"/>
  <c r="AB20" i="24"/>
  <c r="AA20" i="24"/>
  <c r="Z20" i="24"/>
  <c r="Y20" i="24"/>
  <c r="X20" i="24"/>
  <c r="W20" i="24"/>
  <c r="V20" i="24"/>
  <c r="U20" i="24"/>
  <c r="T20" i="24"/>
  <c r="S20" i="24"/>
  <c r="R20" i="24"/>
  <c r="Q20" i="24"/>
  <c r="P20" i="24"/>
  <c r="O20" i="24"/>
  <c r="N20" i="24"/>
  <c r="M20" i="24"/>
  <c r="L20" i="24"/>
  <c r="K20" i="24"/>
  <c r="J20" i="24"/>
  <c r="I20" i="24"/>
  <c r="H20" i="24"/>
  <c r="G20" i="24"/>
  <c r="F20" i="24"/>
  <c r="E20" i="24"/>
  <c r="AB19" i="24"/>
  <c r="AA19" i="24"/>
  <c r="Z19" i="24"/>
  <c r="Y19" i="24"/>
  <c r="X19" i="24"/>
  <c r="W19" i="24"/>
  <c r="V19" i="24"/>
  <c r="U19" i="24"/>
  <c r="T19" i="24"/>
  <c r="S19" i="24"/>
  <c r="R19" i="24"/>
  <c r="Q19" i="24"/>
  <c r="P19" i="24"/>
  <c r="O19" i="24"/>
  <c r="N19" i="24"/>
  <c r="M19" i="24"/>
  <c r="L19" i="24"/>
  <c r="K19" i="24"/>
  <c r="J19" i="24"/>
  <c r="I19" i="24"/>
  <c r="H19" i="24"/>
  <c r="G19" i="24"/>
  <c r="F19" i="24"/>
  <c r="E19" i="24"/>
  <c r="AB18" i="24"/>
  <c r="AA18" i="24"/>
  <c r="Z18" i="24"/>
  <c r="Y18" i="24"/>
  <c r="X18" i="24"/>
  <c r="W18" i="24"/>
  <c r="V18" i="24"/>
  <c r="U18" i="24"/>
  <c r="T18" i="24"/>
  <c r="S18" i="24"/>
  <c r="R18" i="24"/>
  <c r="Q18" i="24"/>
  <c r="P18" i="24"/>
  <c r="O18" i="24"/>
  <c r="N18" i="24"/>
  <c r="M18" i="24"/>
  <c r="L18" i="24"/>
  <c r="K18" i="24"/>
  <c r="J18" i="24"/>
  <c r="I18" i="24"/>
  <c r="H18" i="24"/>
  <c r="G18" i="24"/>
  <c r="F18" i="24"/>
  <c r="E18" i="24"/>
  <c r="AB17" i="24"/>
  <c r="AA17" i="24"/>
  <c r="Z17" i="24"/>
  <c r="Y17" i="24"/>
  <c r="X17" i="24"/>
  <c r="W17" i="24"/>
  <c r="V17" i="24"/>
  <c r="U17" i="24"/>
  <c r="T17" i="24"/>
  <c r="S17" i="24"/>
  <c r="R17" i="24"/>
  <c r="Q17" i="24"/>
  <c r="P17" i="24"/>
  <c r="O17" i="24"/>
  <c r="N17" i="24"/>
  <c r="M17" i="24"/>
  <c r="L17" i="24"/>
  <c r="K17" i="24"/>
  <c r="J17" i="24"/>
  <c r="I17" i="24"/>
  <c r="H17" i="24"/>
  <c r="G17" i="24"/>
  <c r="F17" i="24"/>
  <c r="E17" i="24"/>
  <c r="AB16" i="24"/>
  <c r="AA16" i="24"/>
  <c r="Z16" i="24"/>
  <c r="Y16" i="24"/>
  <c r="X16" i="24"/>
  <c r="W16" i="24"/>
  <c r="V16" i="24"/>
  <c r="U16" i="24"/>
  <c r="T16" i="24"/>
  <c r="S16" i="24"/>
  <c r="R16" i="24"/>
  <c r="Q16" i="24"/>
  <c r="P16" i="24"/>
  <c r="O16" i="24"/>
  <c r="N16" i="24"/>
  <c r="M16" i="24"/>
  <c r="L16" i="24"/>
  <c r="K16" i="24"/>
  <c r="J16" i="24"/>
  <c r="I16" i="24"/>
  <c r="H16" i="24"/>
  <c r="G16" i="24"/>
  <c r="F16" i="24"/>
  <c r="E16" i="24"/>
  <c r="AB15" i="24"/>
  <c r="AA15" i="24"/>
  <c r="Z15" i="24"/>
  <c r="Y15" i="24"/>
  <c r="X15" i="24"/>
  <c r="W15" i="24"/>
  <c r="V15" i="24"/>
  <c r="U15" i="24"/>
  <c r="T15" i="24"/>
  <c r="S15" i="24"/>
  <c r="R15" i="24"/>
  <c r="Q15" i="24"/>
  <c r="P15" i="24"/>
  <c r="O15" i="24"/>
  <c r="N15" i="24"/>
  <c r="M15" i="24"/>
  <c r="L15" i="24"/>
  <c r="K15" i="24"/>
  <c r="J15" i="24"/>
  <c r="I15" i="24"/>
  <c r="H15" i="24"/>
  <c r="G15" i="24"/>
  <c r="F15" i="24"/>
  <c r="E15" i="24"/>
  <c r="AB14" i="24"/>
  <c r="AA14" i="24"/>
  <c r="Z14" i="24"/>
  <c r="Y14" i="24"/>
  <c r="X14" i="24"/>
  <c r="W14" i="24"/>
  <c r="V14" i="24"/>
  <c r="U14" i="24"/>
  <c r="T14" i="24"/>
  <c r="S14" i="24"/>
  <c r="R14" i="24"/>
  <c r="Q14" i="24"/>
  <c r="P14" i="24"/>
  <c r="O14" i="24"/>
  <c r="N14" i="24"/>
  <c r="M14" i="24"/>
  <c r="L14" i="24"/>
  <c r="K14" i="24"/>
  <c r="J14" i="24"/>
  <c r="I14" i="24"/>
  <c r="H14" i="24"/>
  <c r="G14" i="24"/>
  <c r="F14" i="24"/>
  <c r="E14" i="24"/>
  <c r="AB13" i="24"/>
  <c r="AA13" i="24"/>
  <c r="Z13" i="24"/>
  <c r="Y13" i="24"/>
  <c r="X13" i="24"/>
  <c r="W13" i="24"/>
  <c r="V13" i="24"/>
  <c r="U13" i="24"/>
  <c r="T13" i="24"/>
  <c r="S13" i="24"/>
  <c r="R13" i="24"/>
  <c r="Q13" i="24"/>
  <c r="P13" i="24"/>
  <c r="O13" i="24"/>
  <c r="N13" i="24"/>
  <c r="M13" i="24"/>
  <c r="L13" i="24"/>
  <c r="K13" i="24"/>
  <c r="J13" i="24"/>
  <c r="I13" i="24"/>
  <c r="H13" i="24"/>
  <c r="G13" i="24"/>
  <c r="F13" i="24"/>
  <c r="E13" i="24"/>
  <c r="AB12" i="24"/>
  <c r="AA12" i="24"/>
  <c r="Z12" i="24"/>
  <c r="Y12" i="24"/>
  <c r="X12" i="24"/>
  <c r="W12" i="24"/>
  <c r="V12" i="24"/>
  <c r="U12" i="24"/>
  <c r="T12" i="24"/>
  <c r="S12" i="24"/>
  <c r="R12" i="24"/>
  <c r="Q12" i="24"/>
  <c r="P12" i="24"/>
  <c r="O12" i="24"/>
  <c r="N12" i="24"/>
  <c r="M12" i="24"/>
  <c r="L12" i="24"/>
  <c r="K12" i="24"/>
  <c r="J12" i="24"/>
  <c r="I12" i="24"/>
  <c r="H12" i="24"/>
  <c r="G12" i="24"/>
  <c r="F12" i="24"/>
  <c r="E12" i="24"/>
  <c r="AB11" i="24"/>
  <c r="AA11" i="24"/>
  <c r="Z11" i="24"/>
  <c r="Y11" i="24"/>
  <c r="X11" i="24"/>
  <c r="W11" i="24"/>
  <c r="V11" i="24"/>
  <c r="U11" i="24"/>
  <c r="T11" i="24"/>
  <c r="S11" i="24"/>
  <c r="R11" i="24"/>
  <c r="Q11" i="24"/>
  <c r="P11" i="24"/>
  <c r="O11" i="24"/>
  <c r="N11" i="24"/>
  <c r="M11" i="24"/>
  <c r="L11" i="24"/>
  <c r="K11" i="24"/>
  <c r="J11" i="24"/>
  <c r="I11" i="24"/>
  <c r="H11" i="24"/>
  <c r="G11" i="24"/>
  <c r="F11" i="24"/>
  <c r="E11" i="24"/>
  <c r="AB10" i="24"/>
  <c r="AA10" i="24"/>
  <c r="Z10" i="24"/>
  <c r="Y10" i="24"/>
  <c r="X10" i="24"/>
  <c r="W10" i="24"/>
  <c r="V10" i="24"/>
  <c r="U10" i="24"/>
  <c r="T10" i="24"/>
  <c r="S10" i="24"/>
  <c r="R10" i="24"/>
  <c r="Q10" i="24"/>
  <c r="P10" i="24"/>
  <c r="O10" i="24"/>
  <c r="N10" i="24"/>
  <c r="M10" i="24"/>
  <c r="L10" i="24"/>
  <c r="K10" i="24"/>
  <c r="J10" i="24"/>
  <c r="I10" i="24"/>
  <c r="H10" i="24"/>
  <c r="G10" i="24"/>
  <c r="F10" i="24"/>
  <c r="E10" i="24"/>
  <c r="AB9" i="24"/>
  <c r="AA9" i="24"/>
  <c r="Z9" i="24"/>
  <c r="Y9" i="24"/>
  <c r="X9" i="24"/>
  <c r="W9" i="24"/>
  <c r="V9" i="24"/>
  <c r="U9" i="24"/>
  <c r="T9" i="24"/>
  <c r="S9" i="24"/>
  <c r="R9" i="24"/>
  <c r="Q9" i="24"/>
  <c r="P9" i="24"/>
  <c r="O9" i="24"/>
  <c r="N9" i="24"/>
  <c r="M9" i="24"/>
  <c r="L9" i="24"/>
  <c r="K9" i="24"/>
  <c r="J9" i="24"/>
  <c r="I9" i="24"/>
  <c r="H9" i="24"/>
  <c r="G9" i="24"/>
  <c r="F9" i="24"/>
  <c r="E9" i="24"/>
  <c r="AB8" i="24"/>
  <c r="AA8" i="24"/>
  <c r="Z8" i="24"/>
  <c r="Y8" i="24"/>
  <c r="X8" i="24"/>
  <c r="W8" i="24"/>
  <c r="V8" i="24"/>
  <c r="U8" i="24"/>
  <c r="T8" i="24"/>
  <c r="S8" i="24"/>
  <c r="R8" i="24"/>
  <c r="Q8" i="24"/>
  <c r="P8" i="24"/>
  <c r="O8" i="24"/>
  <c r="N8" i="24"/>
  <c r="M8" i="24"/>
  <c r="L8" i="24"/>
  <c r="K8" i="24"/>
  <c r="J8" i="24"/>
  <c r="I8" i="24"/>
  <c r="H8" i="24"/>
  <c r="G8" i="24"/>
  <c r="F8" i="24"/>
  <c r="E8" i="24"/>
  <c r="AB7" i="24"/>
  <c r="AA7" i="24"/>
  <c r="Z7" i="24"/>
  <c r="Y7" i="24"/>
  <c r="X7" i="24"/>
  <c r="W7" i="24"/>
  <c r="V7" i="24"/>
  <c r="U7" i="24"/>
  <c r="T7" i="24"/>
  <c r="S7" i="24"/>
  <c r="R7" i="24"/>
  <c r="Q7" i="24"/>
  <c r="P7" i="24"/>
  <c r="O7" i="24"/>
  <c r="N7" i="24"/>
  <c r="M7" i="24"/>
  <c r="L7" i="24"/>
  <c r="K7" i="24"/>
  <c r="J7" i="24"/>
  <c r="I7" i="24"/>
  <c r="H7" i="24"/>
  <c r="G7" i="24"/>
  <c r="F7" i="24"/>
  <c r="E7" i="24"/>
  <c r="AB6" i="24"/>
  <c r="AA6" i="24"/>
  <c r="Z6" i="24"/>
  <c r="Y6" i="24"/>
  <c r="X6" i="24"/>
  <c r="W6" i="24"/>
  <c r="V6" i="24"/>
  <c r="U6" i="24"/>
  <c r="T6" i="24"/>
  <c r="S6" i="24"/>
  <c r="R6" i="24"/>
  <c r="Q6" i="24"/>
  <c r="P6" i="24"/>
  <c r="O6" i="24"/>
  <c r="N6" i="24"/>
  <c r="M6" i="24"/>
  <c r="L6" i="24"/>
  <c r="K6" i="24"/>
  <c r="J6" i="24"/>
  <c r="I6" i="24"/>
  <c r="H6" i="24"/>
  <c r="G6" i="24"/>
  <c r="F6" i="24"/>
  <c r="E6" i="24"/>
  <c r="B6" i="24"/>
  <c r="B7" i="24" s="1"/>
  <c r="B8" i="24" s="1"/>
  <c r="B9" i="24" s="1"/>
  <c r="B10" i="24" s="1"/>
  <c r="B11" i="24" s="1"/>
  <c r="B12" i="24" s="1"/>
  <c r="B13" i="24" s="1"/>
  <c r="B14" i="24" s="1"/>
  <c r="B15" i="24" s="1"/>
  <c r="B16" i="24" s="1"/>
  <c r="B17" i="24" s="1"/>
  <c r="B18" i="24" s="1"/>
  <c r="B19" i="24" s="1"/>
  <c r="B20" i="24" s="1"/>
  <c r="AB5" i="24"/>
  <c r="AA5" i="24"/>
  <c r="Z5" i="24"/>
  <c r="Y5" i="24"/>
  <c r="X5" i="24"/>
  <c r="W5" i="24"/>
  <c r="V5" i="24"/>
  <c r="U5" i="24"/>
  <c r="T5" i="24"/>
  <c r="S5" i="24"/>
  <c r="R5" i="24"/>
  <c r="Q5" i="24"/>
  <c r="P5" i="24"/>
  <c r="O5" i="24"/>
  <c r="N5" i="24"/>
  <c r="M5" i="24"/>
  <c r="L5" i="24"/>
  <c r="K5" i="24"/>
  <c r="J5" i="24"/>
  <c r="I5" i="24"/>
  <c r="H5" i="24"/>
  <c r="G5" i="24"/>
  <c r="F5" i="24"/>
  <c r="E5" i="24"/>
  <c r="T28" i="23"/>
  <c r="S28" i="23"/>
  <c r="R28" i="23"/>
  <c r="Q28" i="23"/>
  <c r="P28" i="23"/>
  <c r="O28" i="23"/>
  <c r="N28" i="23"/>
  <c r="M28" i="23"/>
  <c r="L28" i="23"/>
  <c r="K28" i="23"/>
  <c r="J28" i="23"/>
  <c r="I28" i="23"/>
  <c r="H28" i="23"/>
  <c r="G28" i="23"/>
  <c r="F28" i="23"/>
  <c r="E28" i="23"/>
  <c r="T27" i="23"/>
  <c r="S27" i="23"/>
  <c r="R27" i="23"/>
  <c r="Q27" i="23"/>
  <c r="P27" i="23"/>
  <c r="O27" i="23"/>
  <c r="N27" i="23"/>
  <c r="M27" i="23"/>
  <c r="L27" i="23"/>
  <c r="K27" i="23"/>
  <c r="J27" i="23"/>
  <c r="I27" i="23"/>
  <c r="H27" i="23"/>
  <c r="G27" i="23"/>
  <c r="F27" i="23"/>
  <c r="E27" i="23"/>
  <c r="T26" i="23"/>
  <c r="S26" i="23"/>
  <c r="R26" i="23"/>
  <c r="Q26" i="23"/>
  <c r="P26" i="23"/>
  <c r="O26" i="23"/>
  <c r="N26" i="23"/>
  <c r="M26" i="23"/>
  <c r="L26" i="23"/>
  <c r="K26" i="23"/>
  <c r="J26" i="23"/>
  <c r="I26" i="23"/>
  <c r="H26" i="23"/>
  <c r="G26" i="23"/>
  <c r="F26" i="23"/>
  <c r="E26" i="23"/>
  <c r="T25" i="23"/>
  <c r="S25" i="23"/>
  <c r="R25" i="23"/>
  <c r="Q25" i="23"/>
  <c r="P25" i="23"/>
  <c r="O25" i="23"/>
  <c r="N25" i="23"/>
  <c r="M25" i="23"/>
  <c r="L25" i="23"/>
  <c r="K25" i="23"/>
  <c r="J25" i="23"/>
  <c r="I25" i="23"/>
  <c r="H25" i="23"/>
  <c r="G25" i="23"/>
  <c r="F25" i="23"/>
  <c r="E25" i="23"/>
  <c r="T24" i="23"/>
  <c r="S24" i="23"/>
  <c r="R24" i="23"/>
  <c r="Q24" i="23"/>
  <c r="P24" i="23"/>
  <c r="O24" i="23"/>
  <c r="N24" i="23"/>
  <c r="M24" i="23"/>
  <c r="L24" i="23"/>
  <c r="K24" i="23"/>
  <c r="J24" i="23"/>
  <c r="I24" i="23"/>
  <c r="H24" i="23"/>
  <c r="G24" i="23"/>
  <c r="F24" i="23"/>
  <c r="E24" i="23"/>
  <c r="T23" i="23"/>
  <c r="S23" i="23"/>
  <c r="R23" i="23"/>
  <c r="Q23" i="23"/>
  <c r="P23" i="23"/>
  <c r="O23" i="23"/>
  <c r="N23" i="23"/>
  <c r="M23" i="23"/>
  <c r="L23" i="23"/>
  <c r="K23" i="23"/>
  <c r="J23" i="23"/>
  <c r="I23" i="23"/>
  <c r="H23" i="23"/>
  <c r="G23" i="23"/>
  <c r="F23" i="23"/>
  <c r="E23" i="23"/>
  <c r="T22" i="23"/>
  <c r="S22" i="23"/>
  <c r="R22" i="23"/>
  <c r="Q22" i="23"/>
  <c r="P22" i="23"/>
  <c r="O22" i="23"/>
  <c r="N22" i="23"/>
  <c r="M22" i="23"/>
  <c r="L22" i="23"/>
  <c r="K22" i="23"/>
  <c r="J22" i="23"/>
  <c r="I22" i="23"/>
  <c r="H22" i="23"/>
  <c r="G22" i="23"/>
  <c r="F22" i="23"/>
  <c r="E22" i="23"/>
  <c r="T21" i="23"/>
  <c r="S21" i="23"/>
  <c r="R21" i="23"/>
  <c r="Q21" i="23"/>
  <c r="P21" i="23"/>
  <c r="O21" i="23"/>
  <c r="N21" i="23"/>
  <c r="M21" i="23"/>
  <c r="L21" i="23"/>
  <c r="K21" i="23"/>
  <c r="J21" i="23"/>
  <c r="I21" i="23"/>
  <c r="H21" i="23"/>
  <c r="G21" i="23"/>
  <c r="F21" i="23"/>
  <c r="E21" i="23"/>
  <c r="T20" i="23"/>
  <c r="S20" i="23"/>
  <c r="R20" i="23"/>
  <c r="Q20" i="23"/>
  <c r="P20" i="23"/>
  <c r="O20" i="23"/>
  <c r="N20" i="23"/>
  <c r="M20" i="23"/>
  <c r="L20" i="23"/>
  <c r="K20" i="23"/>
  <c r="J20" i="23"/>
  <c r="I20" i="23"/>
  <c r="H20" i="23"/>
  <c r="G20" i="23"/>
  <c r="F20" i="23"/>
  <c r="E20" i="23"/>
  <c r="T19" i="23"/>
  <c r="S19" i="23"/>
  <c r="R19" i="23"/>
  <c r="Q19" i="23"/>
  <c r="P19" i="23"/>
  <c r="O19" i="23"/>
  <c r="N19" i="23"/>
  <c r="M19" i="23"/>
  <c r="L19" i="23"/>
  <c r="K19" i="23"/>
  <c r="J19" i="23"/>
  <c r="I19" i="23"/>
  <c r="H19" i="23"/>
  <c r="G19" i="23"/>
  <c r="F19" i="23"/>
  <c r="E19" i="23"/>
  <c r="T18" i="23"/>
  <c r="S18" i="23"/>
  <c r="R18" i="23"/>
  <c r="Q18" i="23"/>
  <c r="P18" i="23"/>
  <c r="O18" i="23"/>
  <c r="N18" i="23"/>
  <c r="M18" i="23"/>
  <c r="L18" i="23"/>
  <c r="K18" i="23"/>
  <c r="J18" i="23"/>
  <c r="I18" i="23"/>
  <c r="H18" i="23"/>
  <c r="G18" i="23"/>
  <c r="F18" i="23"/>
  <c r="E18" i="23"/>
  <c r="T17" i="23"/>
  <c r="S17" i="23"/>
  <c r="R17" i="23"/>
  <c r="Q17" i="23"/>
  <c r="P17" i="23"/>
  <c r="O17" i="23"/>
  <c r="N17" i="23"/>
  <c r="M17" i="23"/>
  <c r="L17" i="23"/>
  <c r="K17" i="23"/>
  <c r="J17" i="23"/>
  <c r="I17" i="23"/>
  <c r="H17" i="23"/>
  <c r="G17" i="23"/>
  <c r="F17" i="23"/>
  <c r="E17" i="23"/>
  <c r="T16" i="23"/>
  <c r="S16" i="23"/>
  <c r="R16" i="23"/>
  <c r="Q16" i="23"/>
  <c r="P16" i="23"/>
  <c r="O16" i="23"/>
  <c r="N16" i="23"/>
  <c r="M16" i="23"/>
  <c r="L16" i="23"/>
  <c r="K16" i="23"/>
  <c r="J16" i="23"/>
  <c r="I16" i="23"/>
  <c r="H16" i="23"/>
  <c r="G16" i="23"/>
  <c r="F16" i="23"/>
  <c r="E16" i="23"/>
  <c r="T15" i="23"/>
  <c r="S15" i="23"/>
  <c r="R15" i="23"/>
  <c r="Q15" i="23"/>
  <c r="P15" i="23"/>
  <c r="O15" i="23"/>
  <c r="N15" i="23"/>
  <c r="M15" i="23"/>
  <c r="L15" i="23"/>
  <c r="K15" i="23"/>
  <c r="J15" i="23"/>
  <c r="I15" i="23"/>
  <c r="H15" i="23"/>
  <c r="G15" i="23"/>
  <c r="F15" i="23"/>
  <c r="E15" i="23"/>
  <c r="T14" i="23"/>
  <c r="S14" i="23"/>
  <c r="R14" i="23"/>
  <c r="Q14" i="23"/>
  <c r="P14" i="23"/>
  <c r="O14" i="23"/>
  <c r="N14" i="23"/>
  <c r="M14" i="23"/>
  <c r="L14" i="23"/>
  <c r="K14" i="23"/>
  <c r="J14" i="23"/>
  <c r="I14" i="23"/>
  <c r="H14" i="23"/>
  <c r="G14" i="23"/>
  <c r="F14" i="23"/>
  <c r="E14" i="23"/>
  <c r="T13" i="23"/>
  <c r="S13" i="23"/>
  <c r="R13" i="23"/>
  <c r="Q13" i="23"/>
  <c r="P13" i="23"/>
  <c r="O13" i="23"/>
  <c r="N13" i="23"/>
  <c r="M13" i="23"/>
  <c r="L13" i="23"/>
  <c r="K13" i="23"/>
  <c r="J13" i="23"/>
  <c r="I13" i="23"/>
  <c r="H13" i="23"/>
  <c r="G13" i="23"/>
  <c r="F13" i="23"/>
  <c r="E13" i="23"/>
  <c r="T12" i="23"/>
  <c r="S12" i="23"/>
  <c r="R12" i="23"/>
  <c r="Q12" i="23"/>
  <c r="P12" i="23"/>
  <c r="O12" i="23"/>
  <c r="N12" i="23"/>
  <c r="M12" i="23"/>
  <c r="L12" i="23"/>
  <c r="K12" i="23"/>
  <c r="J12" i="23"/>
  <c r="I12" i="23"/>
  <c r="H12" i="23"/>
  <c r="G12" i="23"/>
  <c r="F12" i="23"/>
  <c r="E12" i="23"/>
  <c r="T11" i="23"/>
  <c r="S11" i="23"/>
  <c r="R11" i="23"/>
  <c r="Q11" i="23"/>
  <c r="P11" i="23"/>
  <c r="O11" i="23"/>
  <c r="N11" i="23"/>
  <c r="M11" i="23"/>
  <c r="L11" i="23"/>
  <c r="K11" i="23"/>
  <c r="J11" i="23"/>
  <c r="I11" i="23"/>
  <c r="H11" i="23"/>
  <c r="G11" i="23"/>
  <c r="F11" i="23"/>
  <c r="E11" i="23"/>
  <c r="T10" i="23"/>
  <c r="S10" i="23"/>
  <c r="R10" i="23"/>
  <c r="Q10" i="23"/>
  <c r="P10" i="23"/>
  <c r="O10" i="23"/>
  <c r="N10" i="23"/>
  <c r="M10" i="23"/>
  <c r="L10" i="23"/>
  <c r="K10" i="23"/>
  <c r="J10" i="23"/>
  <c r="I10" i="23"/>
  <c r="H10" i="23"/>
  <c r="G10" i="23"/>
  <c r="F10" i="23"/>
  <c r="E10" i="23"/>
  <c r="T9" i="23"/>
  <c r="S9" i="23"/>
  <c r="R9" i="23"/>
  <c r="Q9" i="23"/>
  <c r="P9" i="23"/>
  <c r="O9" i="23"/>
  <c r="N9" i="23"/>
  <c r="M9" i="23"/>
  <c r="L9" i="23"/>
  <c r="K9" i="23"/>
  <c r="J9" i="23"/>
  <c r="I9" i="23"/>
  <c r="H9" i="23"/>
  <c r="G9" i="23"/>
  <c r="F9" i="23"/>
  <c r="E9" i="23"/>
  <c r="T8" i="23"/>
  <c r="S8" i="23"/>
  <c r="R8" i="23"/>
  <c r="Q8" i="23"/>
  <c r="P8" i="23"/>
  <c r="O8" i="23"/>
  <c r="N8" i="23"/>
  <c r="M8" i="23"/>
  <c r="L8" i="23"/>
  <c r="K8" i="23"/>
  <c r="J8" i="23"/>
  <c r="I8" i="23"/>
  <c r="H8" i="23"/>
  <c r="G8" i="23"/>
  <c r="F8" i="23"/>
  <c r="E8" i="23"/>
  <c r="T7" i="23"/>
  <c r="S7" i="23"/>
  <c r="R7" i="23"/>
  <c r="Q7" i="23"/>
  <c r="P7" i="23"/>
  <c r="O7" i="23"/>
  <c r="N7" i="23"/>
  <c r="M7" i="23"/>
  <c r="L7" i="23"/>
  <c r="K7" i="23"/>
  <c r="J7" i="23"/>
  <c r="I7" i="23"/>
  <c r="H7" i="23"/>
  <c r="G7" i="23"/>
  <c r="F7" i="23"/>
  <c r="E7" i="23"/>
  <c r="T6" i="23"/>
  <c r="S6" i="23"/>
  <c r="R6" i="23"/>
  <c r="Q6" i="23"/>
  <c r="P6" i="23"/>
  <c r="O6" i="23"/>
  <c r="N6" i="23"/>
  <c r="M6" i="23"/>
  <c r="L6" i="23"/>
  <c r="K6" i="23"/>
  <c r="J6" i="23"/>
  <c r="I6" i="23"/>
  <c r="H6" i="23"/>
  <c r="G6" i="23"/>
  <c r="F6" i="23"/>
  <c r="E6" i="23"/>
  <c r="B6" i="23"/>
  <c r="B7" i="23"/>
  <c r="B8" i="23" s="1"/>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T5" i="23"/>
  <c r="S5" i="23"/>
  <c r="R5" i="23"/>
  <c r="Q5" i="23"/>
  <c r="P5" i="23"/>
  <c r="O5" i="23"/>
  <c r="N5" i="23"/>
  <c r="M5" i="23"/>
  <c r="L5" i="23"/>
  <c r="K5" i="23"/>
  <c r="J5" i="23"/>
  <c r="I5" i="23"/>
  <c r="H5" i="23"/>
  <c r="G5" i="23"/>
  <c r="F5" i="23"/>
  <c r="E5" i="23"/>
  <c r="P36" i="22"/>
  <c r="O36" i="22"/>
  <c r="N36" i="22"/>
  <c r="M36" i="22"/>
  <c r="L36" i="22"/>
  <c r="K36" i="22"/>
  <c r="J36" i="22"/>
  <c r="I36" i="22"/>
  <c r="H36" i="22"/>
  <c r="G36" i="22"/>
  <c r="F36" i="22"/>
  <c r="E36" i="22"/>
  <c r="P35" i="22"/>
  <c r="O35" i="22"/>
  <c r="N35" i="22"/>
  <c r="M35" i="22"/>
  <c r="L35" i="22"/>
  <c r="K35" i="22"/>
  <c r="J35" i="22"/>
  <c r="I35" i="22"/>
  <c r="H35" i="22"/>
  <c r="G35" i="22"/>
  <c r="F35" i="22"/>
  <c r="E35" i="22"/>
  <c r="P34" i="22"/>
  <c r="O34" i="22"/>
  <c r="N34" i="22"/>
  <c r="M34" i="22"/>
  <c r="L34" i="22"/>
  <c r="K34" i="22"/>
  <c r="J34" i="22"/>
  <c r="I34" i="22"/>
  <c r="H34" i="22"/>
  <c r="G34" i="22"/>
  <c r="F34" i="22"/>
  <c r="E34" i="22"/>
  <c r="P33" i="22"/>
  <c r="O33" i="22"/>
  <c r="N33" i="22"/>
  <c r="M33" i="22"/>
  <c r="L33" i="22"/>
  <c r="K33" i="22"/>
  <c r="J33" i="22"/>
  <c r="I33" i="22"/>
  <c r="H33" i="22"/>
  <c r="G33" i="22"/>
  <c r="F33" i="22"/>
  <c r="E33" i="22"/>
  <c r="P32" i="22"/>
  <c r="O32" i="22"/>
  <c r="N32" i="22"/>
  <c r="M32" i="22"/>
  <c r="L32" i="22"/>
  <c r="K32" i="22"/>
  <c r="J32" i="22"/>
  <c r="I32" i="22"/>
  <c r="H32" i="22"/>
  <c r="G32" i="22"/>
  <c r="F32" i="22"/>
  <c r="E32" i="22"/>
  <c r="P31" i="22"/>
  <c r="O31" i="22"/>
  <c r="N31" i="22"/>
  <c r="M31" i="22"/>
  <c r="L31" i="22"/>
  <c r="K31" i="22"/>
  <c r="J31" i="22"/>
  <c r="I31" i="22"/>
  <c r="H31" i="22"/>
  <c r="G31" i="22"/>
  <c r="F31" i="22"/>
  <c r="E31" i="22"/>
  <c r="P30" i="22"/>
  <c r="O30" i="22"/>
  <c r="N30" i="22"/>
  <c r="M30" i="22"/>
  <c r="L30" i="22"/>
  <c r="K30" i="22"/>
  <c r="J30" i="22"/>
  <c r="I30" i="22"/>
  <c r="H30" i="22"/>
  <c r="G30" i="22"/>
  <c r="F30" i="22"/>
  <c r="E30" i="22"/>
  <c r="P29" i="22"/>
  <c r="O29" i="22"/>
  <c r="N29" i="22"/>
  <c r="M29" i="22"/>
  <c r="L29" i="22"/>
  <c r="K29" i="22"/>
  <c r="J29" i="22"/>
  <c r="I29" i="22"/>
  <c r="H29" i="22"/>
  <c r="G29" i="22"/>
  <c r="F29" i="22"/>
  <c r="E29" i="22"/>
  <c r="P28" i="22"/>
  <c r="O28" i="22"/>
  <c r="N28" i="22"/>
  <c r="M28" i="22"/>
  <c r="L28" i="22"/>
  <c r="K28" i="22"/>
  <c r="J28" i="22"/>
  <c r="I28" i="22"/>
  <c r="H28" i="22"/>
  <c r="G28" i="22"/>
  <c r="F28" i="22"/>
  <c r="E28" i="22"/>
  <c r="P27" i="22"/>
  <c r="O27" i="22"/>
  <c r="N27" i="22"/>
  <c r="M27" i="22"/>
  <c r="L27" i="22"/>
  <c r="K27" i="22"/>
  <c r="J27" i="22"/>
  <c r="I27" i="22"/>
  <c r="H27" i="22"/>
  <c r="G27" i="22"/>
  <c r="F27" i="22"/>
  <c r="E27" i="22"/>
  <c r="P26" i="22"/>
  <c r="O26" i="22"/>
  <c r="N26" i="22"/>
  <c r="M26" i="22"/>
  <c r="L26" i="22"/>
  <c r="K26" i="22"/>
  <c r="J26" i="22"/>
  <c r="I26" i="22"/>
  <c r="H26" i="22"/>
  <c r="G26" i="22"/>
  <c r="F26" i="22"/>
  <c r="E26" i="22"/>
  <c r="P25" i="22"/>
  <c r="O25" i="22"/>
  <c r="N25" i="22"/>
  <c r="M25" i="22"/>
  <c r="L25" i="22"/>
  <c r="K25" i="22"/>
  <c r="J25" i="22"/>
  <c r="I25" i="22"/>
  <c r="H25" i="22"/>
  <c r="G25" i="22"/>
  <c r="F25" i="22"/>
  <c r="E25" i="22"/>
  <c r="P24" i="22"/>
  <c r="O24" i="22"/>
  <c r="N24" i="22"/>
  <c r="M24" i="22"/>
  <c r="L24" i="22"/>
  <c r="K24" i="22"/>
  <c r="J24" i="22"/>
  <c r="I24" i="22"/>
  <c r="H24" i="22"/>
  <c r="G24" i="22"/>
  <c r="F24" i="22"/>
  <c r="E24" i="22"/>
  <c r="P23" i="22"/>
  <c r="O23" i="22"/>
  <c r="N23" i="22"/>
  <c r="M23" i="22"/>
  <c r="L23" i="22"/>
  <c r="K23" i="22"/>
  <c r="J23" i="22"/>
  <c r="I23" i="22"/>
  <c r="H23" i="22"/>
  <c r="G23" i="22"/>
  <c r="F23" i="22"/>
  <c r="E23" i="22"/>
  <c r="P22" i="22"/>
  <c r="O22" i="22"/>
  <c r="N22" i="22"/>
  <c r="M22" i="22"/>
  <c r="L22" i="22"/>
  <c r="K22" i="22"/>
  <c r="J22" i="22"/>
  <c r="I22" i="22"/>
  <c r="H22" i="22"/>
  <c r="G22" i="22"/>
  <c r="F22" i="22"/>
  <c r="E22" i="22"/>
  <c r="P21" i="22"/>
  <c r="O21" i="22"/>
  <c r="N21" i="22"/>
  <c r="M21" i="22"/>
  <c r="L21" i="22"/>
  <c r="K21" i="22"/>
  <c r="J21" i="22"/>
  <c r="I21" i="22"/>
  <c r="H21" i="22"/>
  <c r="G21" i="22"/>
  <c r="F21" i="22"/>
  <c r="E21" i="22"/>
  <c r="P20" i="22"/>
  <c r="O20" i="22"/>
  <c r="N20" i="22"/>
  <c r="M20" i="22"/>
  <c r="L20" i="22"/>
  <c r="K20" i="22"/>
  <c r="J20" i="22"/>
  <c r="I20" i="22"/>
  <c r="H20" i="22"/>
  <c r="G20" i="22"/>
  <c r="F20" i="22"/>
  <c r="E20" i="22"/>
  <c r="P19" i="22"/>
  <c r="O19" i="22"/>
  <c r="N19" i="22"/>
  <c r="M19" i="22"/>
  <c r="L19" i="22"/>
  <c r="K19" i="22"/>
  <c r="J19" i="22"/>
  <c r="I19" i="22"/>
  <c r="H19" i="22"/>
  <c r="G19" i="22"/>
  <c r="F19" i="22"/>
  <c r="E19" i="22"/>
  <c r="P18" i="22"/>
  <c r="O18" i="22"/>
  <c r="N18" i="22"/>
  <c r="M18" i="22"/>
  <c r="L18" i="22"/>
  <c r="K18" i="22"/>
  <c r="J18" i="22"/>
  <c r="I18" i="22"/>
  <c r="H18" i="22"/>
  <c r="G18" i="22"/>
  <c r="F18" i="22"/>
  <c r="E18" i="22"/>
  <c r="P17" i="22"/>
  <c r="O17" i="22"/>
  <c r="N17" i="22"/>
  <c r="M17" i="22"/>
  <c r="L17" i="22"/>
  <c r="K17" i="22"/>
  <c r="J17" i="22"/>
  <c r="I17" i="22"/>
  <c r="H17" i="22"/>
  <c r="G17" i="22"/>
  <c r="F17" i="22"/>
  <c r="E17" i="22"/>
  <c r="P16" i="22"/>
  <c r="O16" i="22"/>
  <c r="N16" i="22"/>
  <c r="M16" i="22"/>
  <c r="L16" i="22"/>
  <c r="K16" i="22"/>
  <c r="J16" i="22"/>
  <c r="I16" i="22"/>
  <c r="H16" i="22"/>
  <c r="G16" i="22"/>
  <c r="F16" i="22"/>
  <c r="E16" i="22"/>
  <c r="P15" i="22"/>
  <c r="O15" i="22"/>
  <c r="N15" i="22"/>
  <c r="M15" i="22"/>
  <c r="L15" i="22"/>
  <c r="K15" i="22"/>
  <c r="J15" i="22"/>
  <c r="I15" i="22"/>
  <c r="H15" i="22"/>
  <c r="G15" i="22"/>
  <c r="F15" i="22"/>
  <c r="E15" i="22"/>
  <c r="P14" i="22"/>
  <c r="O14" i="22"/>
  <c r="N14" i="22"/>
  <c r="M14" i="22"/>
  <c r="L14" i="22"/>
  <c r="K14" i="22"/>
  <c r="J14" i="22"/>
  <c r="I14" i="22"/>
  <c r="H14" i="22"/>
  <c r="G14" i="22"/>
  <c r="F14" i="22"/>
  <c r="E14" i="22"/>
  <c r="P13" i="22"/>
  <c r="O13" i="22"/>
  <c r="N13" i="22"/>
  <c r="M13" i="22"/>
  <c r="L13" i="22"/>
  <c r="K13" i="22"/>
  <c r="J13" i="22"/>
  <c r="I13" i="22"/>
  <c r="H13" i="22"/>
  <c r="G13" i="22"/>
  <c r="F13" i="22"/>
  <c r="E13" i="22"/>
  <c r="P12" i="22"/>
  <c r="O12" i="22"/>
  <c r="N12" i="22"/>
  <c r="M12" i="22"/>
  <c r="L12" i="22"/>
  <c r="K12" i="22"/>
  <c r="J12" i="22"/>
  <c r="I12" i="22"/>
  <c r="H12" i="22"/>
  <c r="G12" i="22"/>
  <c r="F12" i="22"/>
  <c r="E12" i="22"/>
  <c r="P11" i="22"/>
  <c r="O11" i="22"/>
  <c r="N11" i="22"/>
  <c r="M11" i="22"/>
  <c r="L11" i="22"/>
  <c r="K11" i="22"/>
  <c r="J11" i="22"/>
  <c r="I11" i="22"/>
  <c r="H11" i="22"/>
  <c r="G11" i="22"/>
  <c r="F11" i="22"/>
  <c r="E11" i="22"/>
  <c r="P10" i="22"/>
  <c r="O10" i="22"/>
  <c r="N10" i="22"/>
  <c r="M10" i="22"/>
  <c r="L10" i="22"/>
  <c r="K10" i="22"/>
  <c r="J10" i="22"/>
  <c r="I10" i="22"/>
  <c r="H10" i="22"/>
  <c r="G10" i="22"/>
  <c r="F10" i="22"/>
  <c r="E10" i="22"/>
  <c r="P9" i="22"/>
  <c r="O9" i="22"/>
  <c r="N9" i="22"/>
  <c r="M9" i="22"/>
  <c r="L9" i="22"/>
  <c r="K9" i="22"/>
  <c r="J9" i="22"/>
  <c r="I9" i="22"/>
  <c r="H9" i="22"/>
  <c r="G9" i="22"/>
  <c r="F9" i="22"/>
  <c r="E9" i="22"/>
  <c r="P8" i="22"/>
  <c r="O8" i="22"/>
  <c r="N8" i="22"/>
  <c r="M8" i="22"/>
  <c r="L8" i="22"/>
  <c r="K8" i="22"/>
  <c r="J8" i="22"/>
  <c r="I8" i="22"/>
  <c r="H8" i="22"/>
  <c r="G8" i="22"/>
  <c r="F8" i="22"/>
  <c r="E8" i="22"/>
  <c r="P7" i="22"/>
  <c r="O7" i="22"/>
  <c r="N7" i="22"/>
  <c r="M7" i="22"/>
  <c r="L7" i="22"/>
  <c r="K7" i="22"/>
  <c r="J7" i="22"/>
  <c r="I7" i="22"/>
  <c r="H7" i="22"/>
  <c r="G7" i="22"/>
  <c r="F7" i="22"/>
  <c r="E7" i="22"/>
  <c r="P6" i="22"/>
  <c r="O6" i="22"/>
  <c r="N6" i="22"/>
  <c r="M6" i="22"/>
  <c r="L6" i="22"/>
  <c r="K6" i="22"/>
  <c r="J6" i="22"/>
  <c r="I6" i="22"/>
  <c r="H6" i="22"/>
  <c r="G6" i="22"/>
  <c r="F6" i="22"/>
  <c r="E6" i="22"/>
  <c r="B6" i="22"/>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P5" i="22"/>
  <c r="O5" i="22"/>
  <c r="N5" i="22"/>
  <c r="M5" i="22"/>
  <c r="L5" i="22"/>
  <c r="K5" i="22"/>
  <c r="J5" i="22"/>
  <c r="I5" i="22"/>
  <c r="H5" i="22"/>
  <c r="G5" i="22"/>
  <c r="F5" i="22"/>
  <c r="E5" i="22"/>
  <c r="L52" i="21"/>
  <c r="K52" i="21"/>
  <c r="J52" i="21"/>
  <c r="I52" i="21"/>
  <c r="H52" i="21"/>
  <c r="G52" i="21"/>
  <c r="F52" i="21"/>
  <c r="E52" i="21"/>
  <c r="L51" i="21"/>
  <c r="K51" i="21"/>
  <c r="J51" i="21"/>
  <c r="I51" i="21"/>
  <c r="H51" i="21"/>
  <c r="G51" i="21"/>
  <c r="F51" i="21"/>
  <c r="E51" i="21"/>
  <c r="L50" i="21"/>
  <c r="K50" i="21"/>
  <c r="J50" i="21"/>
  <c r="I50" i="21"/>
  <c r="H50" i="21"/>
  <c r="G50" i="21"/>
  <c r="F50" i="21"/>
  <c r="E50" i="21"/>
  <c r="L49" i="21"/>
  <c r="K49" i="21"/>
  <c r="J49" i="21"/>
  <c r="I49" i="21"/>
  <c r="H49" i="21"/>
  <c r="G49" i="21"/>
  <c r="F49" i="21"/>
  <c r="E49" i="21"/>
  <c r="L48" i="21"/>
  <c r="K48" i="21"/>
  <c r="J48" i="21"/>
  <c r="I48" i="21"/>
  <c r="H48" i="21"/>
  <c r="G48" i="21"/>
  <c r="F48" i="21"/>
  <c r="E48" i="21"/>
  <c r="L47" i="21"/>
  <c r="K47" i="21"/>
  <c r="J47" i="21"/>
  <c r="I47" i="21"/>
  <c r="H47" i="21"/>
  <c r="G47" i="21"/>
  <c r="F47" i="21"/>
  <c r="E47" i="21"/>
  <c r="L46" i="21"/>
  <c r="K46" i="21"/>
  <c r="J46" i="21"/>
  <c r="I46" i="21"/>
  <c r="H46" i="21"/>
  <c r="G46" i="21"/>
  <c r="F46" i="21"/>
  <c r="E46" i="21"/>
  <c r="L45" i="21"/>
  <c r="K45" i="21"/>
  <c r="J45" i="21"/>
  <c r="I45" i="21"/>
  <c r="H45" i="21"/>
  <c r="G45" i="21"/>
  <c r="F45" i="21"/>
  <c r="E45" i="21"/>
  <c r="L44" i="21"/>
  <c r="K44" i="21"/>
  <c r="J44" i="21"/>
  <c r="I44" i="21"/>
  <c r="H44" i="21"/>
  <c r="G44" i="21"/>
  <c r="F44" i="21"/>
  <c r="E44" i="21"/>
  <c r="L43" i="21"/>
  <c r="K43" i="21"/>
  <c r="J43" i="21"/>
  <c r="I43" i="21"/>
  <c r="H43" i="21"/>
  <c r="G43" i="21"/>
  <c r="F43" i="21"/>
  <c r="E43" i="21"/>
  <c r="L42" i="21"/>
  <c r="K42" i="21"/>
  <c r="J42" i="21"/>
  <c r="I42" i="21"/>
  <c r="H42" i="21"/>
  <c r="G42" i="21"/>
  <c r="F42" i="21"/>
  <c r="E42" i="21"/>
  <c r="L41" i="21"/>
  <c r="K41" i="21"/>
  <c r="J41" i="21"/>
  <c r="I41" i="21"/>
  <c r="H41" i="21"/>
  <c r="G41" i="21"/>
  <c r="F41" i="21"/>
  <c r="E41" i="21"/>
  <c r="L40" i="21"/>
  <c r="K40" i="21"/>
  <c r="J40" i="21"/>
  <c r="I40" i="21"/>
  <c r="H40" i="21"/>
  <c r="G40" i="21"/>
  <c r="F40" i="21"/>
  <c r="E40" i="21"/>
  <c r="L39" i="21"/>
  <c r="K39" i="21"/>
  <c r="J39" i="21"/>
  <c r="I39" i="21"/>
  <c r="H39" i="21"/>
  <c r="G39" i="21"/>
  <c r="F39" i="21"/>
  <c r="E39" i="21"/>
  <c r="L38" i="21"/>
  <c r="K38" i="21"/>
  <c r="J38" i="21"/>
  <c r="I38" i="21"/>
  <c r="H38" i="21"/>
  <c r="G38" i="21"/>
  <c r="F38" i="21"/>
  <c r="E38" i="21"/>
  <c r="L37" i="21"/>
  <c r="K37" i="21"/>
  <c r="J37" i="21"/>
  <c r="I37" i="21"/>
  <c r="H37" i="21"/>
  <c r="G37" i="21"/>
  <c r="F37" i="21"/>
  <c r="E37" i="21"/>
  <c r="L36" i="21"/>
  <c r="K36" i="21"/>
  <c r="J36" i="21"/>
  <c r="I36" i="21"/>
  <c r="H36" i="21"/>
  <c r="G36" i="21"/>
  <c r="F36" i="21"/>
  <c r="E36" i="21"/>
  <c r="L35" i="21"/>
  <c r="K35" i="21"/>
  <c r="J35" i="21"/>
  <c r="I35" i="21"/>
  <c r="H35" i="21"/>
  <c r="G35" i="21"/>
  <c r="F35" i="21"/>
  <c r="E35" i="21"/>
  <c r="L34" i="21"/>
  <c r="K34" i="21"/>
  <c r="J34" i="21"/>
  <c r="I34" i="21"/>
  <c r="H34" i="21"/>
  <c r="G34" i="21"/>
  <c r="F34" i="21"/>
  <c r="E34" i="21"/>
  <c r="L33" i="21"/>
  <c r="K33" i="21"/>
  <c r="J33" i="21"/>
  <c r="I33" i="21"/>
  <c r="H33" i="21"/>
  <c r="G33" i="21"/>
  <c r="F33" i="21"/>
  <c r="E33" i="21"/>
  <c r="L32" i="21"/>
  <c r="K32" i="21"/>
  <c r="J32" i="21"/>
  <c r="I32" i="21"/>
  <c r="H32" i="21"/>
  <c r="G32" i="21"/>
  <c r="F32" i="21"/>
  <c r="E32" i="21"/>
  <c r="L31" i="21"/>
  <c r="K31" i="21"/>
  <c r="J31" i="21"/>
  <c r="I31" i="21"/>
  <c r="H31" i="21"/>
  <c r="G31" i="21"/>
  <c r="F31" i="21"/>
  <c r="E31" i="21"/>
  <c r="L30" i="21"/>
  <c r="K30" i="21"/>
  <c r="J30" i="21"/>
  <c r="I30" i="21"/>
  <c r="H30" i="21"/>
  <c r="G30" i="21"/>
  <c r="F30" i="21"/>
  <c r="E30" i="21"/>
  <c r="L29" i="21"/>
  <c r="K29" i="21"/>
  <c r="J29" i="21"/>
  <c r="I29" i="21"/>
  <c r="H29" i="21"/>
  <c r="G29" i="21"/>
  <c r="F29" i="21"/>
  <c r="E29" i="21"/>
  <c r="L28" i="21"/>
  <c r="K28" i="21"/>
  <c r="J28" i="21"/>
  <c r="I28" i="21"/>
  <c r="H28" i="21"/>
  <c r="G28" i="21"/>
  <c r="F28" i="21"/>
  <c r="E28" i="21"/>
  <c r="L27" i="21"/>
  <c r="K27" i="21"/>
  <c r="J27" i="21"/>
  <c r="I27" i="21"/>
  <c r="H27" i="21"/>
  <c r="G27" i="21"/>
  <c r="F27" i="21"/>
  <c r="E27" i="21"/>
  <c r="L26" i="21"/>
  <c r="K26" i="21"/>
  <c r="J26" i="21"/>
  <c r="I26" i="21"/>
  <c r="H26" i="21"/>
  <c r="G26" i="21"/>
  <c r="F26" i="21"/>
  <c r="E26" i="21"/>
  <c r="L25" i="21"/>
  <c r="K25" i="21"/>
  <c r="J25" i="21"/>
  <c r="I25" i="21"/>
  <c r="H25" i="21"/>
  <c r="G25" i="21"/>
  <c r="F25" i="21"/>
  <c r="E25" i="21"/>
  <c r="L24" i="21"/>
  <c r="K24" i="21"/>
  <c r="J24" i="21"/>
  <c r="I24" i="21"/>
  <c r="H24" i="21"/>
  <c r="G24" i="21"/>
  <c r="F24" i="21"/>
  <c r="E24" i="21"/>
  <c r="L23" i="21"/>
  <c r="K23" i="21"/>
  <c r="J23" i="21"/>
  <c r="I23" i="21"/>
  <c r="H23" i="21"/>
  <c r="G23" i="21"/>
  <c r="F23" i="21"/>
  <c r="E23" i="21"/>
  <c r="L22" i="21"/>
  <c r="K22" i="21"/>
  <c r="J22" i="21"/>
  <c r="I22" i="21"/>
  <c r="H22" i="21"/>
  <c r="G22" i="21"/>
  <c r="F22" i="21"/>
  <c r="E22" i="21"/>
  <c r="L21" i="21"/>
  <c r="K21" i="21"/>
  <c r="J21" i="21"/>
  <c r="I21" i="21"/>
  <c r="H21" i="21"/>
  <c r="G21" i="21"/>
  <c r="F21" i="21"/>
  <c r="E21" i="21"/>
  <c r="L20" i="21"/>
  <c r="K20" i="21"/>
  <c r="J20" i="21"/>
  <c r="I20" i="21"/>
  <c r="H20" i="21"/>
  <c r="G20" i="21"/>
  <c r="F20" i="21"/>
  <c r="E20" i="21"/>
  <c r="L19" i="21"/>
  <c r="K19" i="21"/>
  <c r="J19" i="21"/>
  <c r="I19" i="21"/>
  <c r="H19" i="21"/>
  <c r="G19" i="21"/>
  <c r="F19" i="21"/>
  <c r="E19" i="21"/>
  <c r="L18" i="21"/>
  <c r="K18" i="21"/>
  <c r="J18" i="21"/>
  <c r="I18" i="21"/>
  <c r="H18" i="21"/>
  <c r="G18" i="21"/>
  <c r="F18" i="21"/>
  <c r="E18" i="21"/>
  <c r="L17" i="21"/>
  <c r="K17" i="21"/>
  <c r="J17" i="21"/>
  <c r="I17" i="21"/>
  <c r="H17" i="21"/>
  <c r="G17" i="21"/>
  <c r="F17" i="21"/>
  <c r="E17" i="21"/>
  <c r="L16" i="21"/>
  <c r="K16" i="21"/>
  <c r="J16" i="21"/>
  <c r="I16" i="21"/>
  <c r="H16" i="21"/>
  <c r="G16" i="21"/>
  <c r="F16" i="21"/>
  <c r="E16" i="21"/>
  <c r="L15" i="21"/>
  <c r="K15" i="21"/>
  <c r="J15" i="21"/>
  <c r="I15" i="21"/>
  <c r="H15" i="21"/>
  <c r="G15" i="21"/>
  <c r="F15" i="21"/>
  <c r="E15" i="21"/>
  <c r="L14" i="21"/>
  <c r="K14" i="21"/>
  <c r="J14" i="21"/>
  <c r="I14" i="21"/>
  <c r="H14" i="21"/>
  <c r="G14" i="21"/>
  <c r="F14" i="21"/>
  <c r="E14" i="21"/>
  <c r="L13" i="21"/>
  <c r="K13" i="21"/>
  <c r="J13" i="21"/>
  <c r="I13" i="21"/>
  <c r="H13" i="21"/>
  <c r="G13" i="21"/>
  <c r="F13" i="21"/>
  <c r="E13" i="21"/>
  <c r="L12" i="21"/>
  <c r="K12" i="21"/>
  <c r="J12" i="21"/>
  <c r="I12" i="21"/>
  <c r="H12" i="21"/>
  <c r="G12" i="21"/>
  <c r="F12" i="21"/>
  <c r="E12" i="21"/>
  <c r="L11" i="21"/>
  <c r="K11" i="21"/>
  <c r="J11" i="21"/>
  <c r="I11" i="21"/>
  <c r="H11" i="21"/>
  <c r="G11" i="21"/>
  <c r="F11" i="21"/>
  <c r="E11" i="21"/>
  <c r="L10" i="21"/>
  <c r="K10" i="21"/>
  <c r="J10" i="21"/>
  <c r="I10" i="21"/>
  <c r="H10" i="21"/>
  <c r="G10" i="21"/>
  <c r="F10" i="21"/>
  <c r="E10" i="21"/>
  <c r="L9" i="21"/>
  <c r="K9" i="21"/>
  <c r="J9" i="21"/>
  <c r="I9" i="21"/>
  <c r="H9" i="21"/>
  <c r="G9" i="21"/>
  <c r="F9" i="21"/>
  <c r="E9" i="21"/>
  <c r="L8" i="21"/>
  <c r="K8" i="21"/>
  <c r="J8" i="21"/>
  <c r="I8" i="21"/>
  <c r="H8" i="21"/>
  <c r="G8" i="21"/>
  <c r="F8" i="21"/>
  <c r="E8" i="21"/>
  <c r="L7" i="21"/>
  <c r="K7" i="21"/>
  <c r="J7" i="21"/>
  <c r="I7" i="21"/>
  <c r="H7" i="21"/>
  <c r="G7" i="21"/>
  <c r="F7" i="21"/>
  <c r="E7" i="21"/>
  <c r="L6" i="21"/>
  <c r="K6" i="21"/>
  <c r="J6" i="21"/>
  <c r="I6" i="21"/>
  <c r="H6" i="21"/>
  <c r="G6" i="21"/>
  <c r="F6" i="21"/>
  <c r="E6" i="21"/>
  <c r="B6" i="21"/>
  <c r="B7" i="21" s="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B28" i="21" s="1"/>
  <c r="B29" i="21" s="1"/>
  <c r="B30" i="21" s="1"/>
  <c r="B31" i="21" s="1"/>
  <c r="B32" i="21" s="1"/>
  <c r="B33" i="21" s="1"/>
  <c r="B34" i="21" s="1"/>
  <c r="B35" i="21" s="1"/>
  <c r="B36" i="21" s="1"/>
  <c r="B37" i="21" s="1"/>
  <c r="B38" i="21" s="1"/>
  <c r="B39" i="21" s="1"/>
  <c r="B40" i="21" s="1"/>
  <c r="B41" i="21" s="1"/>
  <c r="B42" i="21" s="1"/>
  <c r="B43" i="21" s="1"/>
  <c r="B44" i="21" s="1"/>
  <c r="B45" i="21" s="1"/>
  <c r="B46" i="21" s="1"/>
  <c r="B47" i="21" s="1"/>
  <c r="B48" i="21" s="1"/>
  <c r="B49" i="21" s="1"/>
  <c r="B50" i="21" s="1"/>
  <c r="B51" i="21" s="1"/>
  <c r="B52" i="21" s="1"/>
  <c r="L5" i="21"/>
  <c r="K5" i="21"/>
  <c r="J5" i="21"/>
  <c r="I5" i="21"/>
  <c r="H5" i="21"/>
  <c r="G5" i="21"/>
  <c r="F5" i="21"/>
  <c r="E5" i="21"/>
  <c r="J68" i="20"/>
  <c r="I68" i="20"/>
  <c r="H68" i="20"/>
  <c r="G68" i="20"/>
  <c r="F68" i="20"/>
  <c r="E68" i="20"/>
  <c r="J67" i="20"/>
  <c r="I67" i="20"/>
  <c r="H67" i="20"/>
  <c r="G67" i="20"/>
  <c r="F67" i="20"/>
  <c r="E67" i="20"/>
  <c r="J66" i="20"/>
  <c r="I66" i="20"/>
  <c r="H66" i="20"/>
  <c r="G66" i="20"/>
  <c r="F66" i="20"/>
  <c r="E66" i="20"/>
  <c r="J65" i="20"/>
  <c r="I65" i="20"/>
  <c r="H65" i="20"/>
  <c r="G65" i="20"/>
  <c r="F65" i="20"/>
  <c r="E65" i="20"/>
  <c r="J64" i="20"/>
  <c r="I64" i="20"/>
  <c r="H64" i="20"/>
  <c r="G64" i="20"/>
  <c r="F64" i="20"/>
  <c r="E64" i="20"/>
  <c r="J63" i="20"/>
  <c r="I63" i="20"/>
  <c r="H63" i="20"/>
  <c r="G63" i="20"/>
  <c r="F63" i="20"/>
  <c r="E63" i="20"/>
  <c r="J62" i="20"/>
  <c r="I62" i="20"/>
  <c r="H62" i="20"/>
  <c r="G62" i="20"/>
  <c r="F62" i="20"/>
  <c r="E62" i="20"/>
  <c r="J61" i="20"/>
  <c r="I61" i="20"/>
  <c r="H61" i="20"/>
  <c r="G61" i="20"/>
  <c r="F61" i="20"/>
  <c r="E61" i="20"/>
  <c r="J60" i="20"/>
  <c r="I60" i="20"/>
  <c r="H60" i="20"/>
  <c r="G60" i="20"/>
  <c r="F60" i="20"/>
  <c r="E60" i="20"/>
  <c r="J59" i="20"/>
  <c r="I59" i="20"/>
  <c r="H59" i="20"/>
  <c r="G59" i="20"/>
  <c r="F59" i="20"/>
  <c r="E59" i="20"/>
  <c r="J58" i="20"/>
  <c r="I58" i="20"/>
  <c r="H58" i="20"/>
  <c r="G58" i="20"/>
  <c r="F58" i="20"/>
  <c r="E58" i="20"/>
  <c r="J57" i="20"/>
  <c r="I57" i="20"/>
  <c r="H57" i="20"/>
  <c r="G57" i="20"/>
  <c r="F57" i="20"/>
  <c r="E57" i="20"/>
  <c r="J56" i="20"/>
  <c r="I56" i="20"/>
  <c r="H56" i="20"/>
  <c r="G56" i="20"/>
  <c r="F56" i="20"/>
  <c r="E56" i="20"/>
  <c r="J55" i="20"/>
  <c r="I55" i="20"/>
  <c r="H55" i="20"/>
  <c r="G55" i="20"/>
  <c r="F55" i="20"/>
  <c r="E55" i="20"/>
  <c r="J54" i="20"/>
  <c r="I54" i="20"/>
  <c r="H54" i="20"/>
  <c r="G54" i="20"/>
  <c r="F54" i="20"/>
  <c r="E54" i="20"/>
  <c r="J53" i="20"/>
  <c r="I53" i="20"/>
  <c r="H53" i="20"/>
  <c r="G53" i="20"/>
  <c r="F53" i="20"/>
  <c r="E53" i="20"/>
  <c r="J52" i="20"/>
  <c r="I52" i="20"/>
  <c r="H52" i="20"/>
  <c r="G52" i="20"/>
  <c r="F52" i="20"/>
  <c r="E52" i="20"/>
  <c r="J51" i="20"/>
  <c r="I51" i="20"/>
  <c r="H51" i="20"/>
  <c r="G51" i="20"/>
  <c r="F51" i="20"/>
  <c r="E51" i="20"/>
  <c r="J50" i="20"/>
  <c r="I50" i="20"/>
  <c r="H50" i="20"/>
  <c r="G50" i="20"/>
  <c r="F50" i="20"/>
  <c r="E50" i="20"/>
  <c r="J49" i="20"/>
  <c r="I49" i="20"/>
  <c r="H49" i="20"/>
  <c r="G49" i="20"/>
  <c r="F49" i="20"/>
  <c r="E49" i="20"/>
  <c r="J48" i="20"/>
  <c r="I48" i="20"/>
  <c r="H48" i="20"/>
  <c r="G48" i="20"/>
  <c r="F48" i="20"/>
  <c r="E48" i="20"/>
  <c r="J47" i="20"/>
  <c r="I47" i="20"/>
  <c r="H47" i="20"/>
  <c r="G47" i="20"/>
  <c r="F47" i="20"/>
  <c r="E47" i="20"/>
  <c r="J46" i="20"/>
  <c r="I46" i="20"/>
  <c r="H46" i="20"/>
  <c r="G46" i="20"/>
  <c r="F46" i="20"/>
  <c r="E46" i="20"/>
  <c r="J45" i="20"/>
  <c r="I45" i="20"/>
  <c r="H45" i="20"/>
  <c r="G45" i="20"/>
  <c r="F45" i="20"/>
  <c r="E45" i="20"/>
  <c r="J44" i="20"/>
  <c r="I44" i="20"/>
  <c r="H44" i="20"/>
  <c r="G44" i="20"/>
  <c r="F44" i="20"/>
  <c r="E44" i="20"/>
  <c r="J43" i="20"/>
  <c r="I43" i="20"/>
  <c r="H43" i="20"/>
  <c r="G43" i="20"/>
  <c r="F43" i="20"/>
  <c r="E43" i="20"/>
  <c r="J42" i="20"/>
  <c r="I42" i="20"/>
  <c r="H42" i="20"/>
  <c r="G42" i="20"/>
  <c r="F42" i="20"/>
  <c r="E42" i="20"/>
  <c r="J41" i="20"/>
  <c r="I41" i="20"/>
  <c r="H41" i="20"/>
  <c r="G41" i="20"/>
  <c r="F41" i="20"/>
  <c r="E41" i="20"/>
  <c r="J40" i="20"/>
  <c r="I40" i="20"/>
  <c r="H40" i="20"/>
  <c r="G40" i="20"/>
  <c r="F40" i="20"/>
  <c r="E40" i="20"/>
  <c r="J39" i="20"/>
  <c r="I39" i="20"/>
  <c r="H39" i="20"/>
  <c r="G39" i="20"/>
  <c r="F39" i="20"/>
  <c r="E39" i="20"/>
  <c r="J38" i="20"/>
  <c r="I38" i="20"/>
  <c r="H38" i="20"/>
  <c r="G38" i="20"/>
  <c r="F38" i="20"/>
  <c r="E38" i="20"/>
  <c r="J37" i="20"/>
  <c r="I37" i="20"/>
  <c r="H37" i="20"/>
  <c r="G37" i="20"/>
  <c r="F37" i="20"/>
  <c r="E37" i="20"/>
  <c r="J36" i="20"/>
  <c r="I36" i="20"/>
  <c r="H36" i="20"/>
  <c r="G36" i="20"/>
  <c r="F36" i="20"/>
  <c r="E36" i="20"/>
  <c r="J35" i="20"/>
  <c r="I35" i="20"/>
  <c r="H35" i="20"/>
  <c r="G35" i="20"/>
  <c r="F35" i="20"/>
  <c r="E35" i="20"/>
  <c r="J34" i="20"/>
  <c r="I34" i="20"/>
  <c r="H34" i="20"/>
  <c r="G34" i="20"/>
  <c r="F34" i="20"/>
  <c r="E34" i="20"/>
  <c r="J33" i="20"/>
  <c r="I33" i="20"/>
  <c r="H33" i="20"/>
  <c r="G33" i="20"/>
  <c r="F33" i="20"/>
  <c r="E33" i="20"/>
  <c r="J32" i="20"/>
  <c r="I32" i="20"/>
  <c r="H32" i="20"/>
  <c r="G32" i="20"/>
  <c r="F32" i="20"/>
  <c r="E32" i="20"/>
  <c r="J31" i="20"/>
  <c r="I31" i="20"/>
  <c r="H31" i="20"/>
  <c r="G31" i="20"/>
  <c r="F31" i="20"/>
  <c r="E31" i="20"/>
  <c r="J30" i="20"/>
  <c r="I30" i="20"/>
  <c r="H30" i="20"/>
  <c r="G30" i="20"/>
  <c r="F30" i="20"/>
  <c r="E30" i="20"/>
  <c r="J29" i="20"/>
  <c r="I29" i="20"/>
  <c r="H29" i="20"/>
  <c r="G29" i="20"/>
  <c r="F29" i="20"/>
  <c r="E29" i="20"/>
  <c r="J28" i="20"/>
  <c r="I28" i="20"/>
  <c r="H28" i="20"/>
  <c r="G28" i="20"/>
  <c r="F28" i="20"/>
  <c r="E28" i="20"/>
  <c r="J27" i="20"/>
  <c r="I27" i="20"/>
  <c r="H27" i="20"/>
  <c r="G27" i="20"/>
  <c r="F27" i="20"/>
  <c r="E27" i="20"/>
  <c r="J26" i="20"/>
  <c r="I26" i="20"/>
  <c r="H26" i="20"/>
  <c r="G26" i="20"/>
  <c r="F26" i="20"/>
  <c r="E26" i="20"/>
  <c r="J25" i="20"/>
  <c r="I25" i="20"/>
  <c r="H25" i="20"/>
  <c r="G25" i="20"/>
  <c r="F25" i="20"/>
  <c r="E25" i="20"/>
  <c r="J24" i="20"/>
  <c r="I24" i="20"/>
  <c r="H24" i="20"/>
  <c r="G24" i="20"/>
  <c r="F24" i="20"/>
  <c r="E24" i="20"/>
  <c r="J23" i="20"/>
  <c r="I23" i="20"/>
  <c r="H23" i="20"/>
  <c r="G23" i="20"/>
  <c r="F23" i="20"/>
  <c r="E23" i="20"/>
  <c r="J22" i="20"/>
  <c r="I22" i="20"/>
  <c r="H22" i="20"/>
  <c r="G22" i="20"/>
  <c r="F22" i="20"/>
  <c r="E22" i="20"/>
  <c r="J21" i="20"/>
  <c r="I21" i="20"/>
  <c r="H21" i="20"/>
  <c r="G21" i="20"/>
  <c r="F21" i="20"/>
  <c r="E21" i="20"/>
  <c r="J20" i="20"/>
  <c r="I20" i="20"/>
  <c r="H20" i="20"/>
  <c r="G20" i="20"/>
  <c r="F20" i="20"/>
  <c r="E20" i="20"/>
  <c r="J19" i="20"/>
  <c r="I19" i="20"/>
  <c r="H19" i="20"/>
  <c r="G19" i="20"/>
  <c r="F19" i="20"/>
  <c r="E19" i="20"/>
  <c r="J18" i="20"/>
  <c r="I18" i="20"/>
  <c r="H18" i="20"/>
  <c r="G18" i="20"/>
  <c r="F18" i="20"/>
  <c r="E18" i="20"/>
  <c r="J17" i="20"/>
  <c r="I17" i="20"/>
  <c r="H17" i="20"/>
  <c r="G17" i="20"/>
  <c r="F17" i="20"/>
  <c r="E17" i="20"/>
  <c r="J16" i="20"/>
  <c r="I16" i="20"/>
  <c r="H16" i="20"/>
  <c r="G16" i="20"/>
  <c r="F16" i="20"/>
  <c r="E16" i="20"/>
  <c r="J15" i="20"/>
  <c r="I15" i="20"/>
  <c r="H15" i="20"/>
  <c r="G15" i="20"/>
  <c r="F15" i="20"/>
  <c r="E15" i="20"/>
  <c r="J14" i="20"/>
  <c r="I14" i="20"/>
  <c r="H14" i="20"/>
  <c r="G14" i="20"/>
  <c r="F14" i="20"/>
  <c r="E14" i="20"/>
  <c r="J13" i="20"/>
  <c r="I13" i="20"/>
  <c r="H13" i="20"/>
  <c r="G13" i="20"/>
  <c r="F13" i="20"/>
  <c r="E13" i="20"/>
  <c r="J12" i="20"/>
  <c r="I12" i="20"/>
  <c r="H12" i="20"/>
  <c r="G12" i="20"/>
  <c r="F12" i="20"/>
  <c r="E12" i="20"/>
  <c r="J11" i="20"/>
  <c r="I11" i="20"/>
  <c r="H11" i="20"/>
  <c r="G11" i="20"/>
  <c r="F11" i="20"/>
  <c r="E11" i="20"/>
  <c r="J10" i="20"/>
  <c r="I10" i="20"/>
  <c r="H10" i="20"/>
  <c r="G10" i="20"/>
  <c r="F10" i="20"/>
  <c r="E10" i="20"/>
  <c r="J9" i="20"/>
  <c r="I9" i="20"/>
  <c r="H9" i="20"/>
  <c r="G9" i="20"/>
  <c r="F9" i="20"/>
  <c r="E9" i="20"/>
  <c r="J8" i="20"/>
  <c r="I8" i="20"/>
  <c r="H8" i="20"/>
  <c r="G8" i="20"/>
  <c r="F8" i="20"/>
  <c r="E8" i="20"/>
  <c r="J7" i="20"/>
  <c r="I7" i="20"/>
  <c r="H7" i="20"/>
  <c r="G7" i="20"/>
  <c r="F7" i="20"/>
  <c r="E7" i="20"/>
  <c r="J6" i="20"/>
  <c r="I6" i="20"/>
  <c r="H6" i="20"/>
  <c r="G6" i="20"/>
  <c r="F6" i="20"/>
  <c r="E6" i="20"/>
  <c r="J5" i="20"/>
  <c r="I5" i="20"/>
  <c r="H5" i="20"/>
  <c r="G5" i="20"/>
  <c r="F5" i="20"/>
  <c r="E5" i="20"/>
  <c r="B6" i="19"/>
  <c r="B7" i="19" s="1"/>
  <c r="B8" i="19" s="1"/>
  <c r="B9" i="19"/>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B67" i="19" s="1"/>
  <c r="B68" i="19" s="1"/>
  <c r="B69" i="19" s="1"/>
  <c r="B70" i="19" s="1"/>
  <c r="B71" i="19" s="1"/>
  <c r="B72" i="19" s="1"/>
  <c r="B73" i="19" s="1"/>
  <c r="B74" i="19" s="1"/>
  <c r="B75" i="19" s="1"/>
  <c r="B76" i="19" s="1"/>
  <c r="B77" i="19" s="1"/>
  <c r="B78" i="19" s="1"/>
  <c r="B79" i="19" s="1"/>
  <c r="B80" i="19" s="1"/>
  <c r="B81" i="19" s="1"/>
  <c r="B82" i="19" s="1"/>
  <c r="B83" i="19" s="1"/>
  <c r="B84" i="19" s="1"/>
  <c r="B85" i="19" s="1"/>
  <c r="B86" i="19" s="1"/>
  <c r="B87" i="19" s="1"/>
  <c r="B88" i="19" s="1"/>
  <c r="B89" i="19" s="1"/>
  <c r="B90" i="19" s="1"/>
  <c r="B91" i="19" s="1"/>
  <c r="B92" i="19" s="1"/>
  <c r="B93" i="19" s="1"/>
  <c r="B94" i="19" s="1"/>
  <c r="B95" i="19" s="1"/>
  <c r="B96" i="19" s="1"/>
  <c r="B97" i="19" s="1"/>
  <c r="B98" i="19" s="1"/>
  <c r="B99" i="19" s="1"/>
  <c r="B100" i="19" s="1"/>
  <c r="G132" i="18"/>
  <c r="F132" i="18"/>
  <c r="E132" i="18"/>
  <c r="G131" i="18"/>
  <c r="F131" i="18"/>
  <c r="E131" i="18"/>
  <c r="G130" i="18"/>
  <c r="F130" i="18"/>
  <c r="E130" i="18"/>
  <c r="G129" i="18"/>
  <c r="F129" i="18"/>
  <c r="E129" i="18"/>
  <c r="G128" i="18"/>
  <c r="F128" i="18"/>
  <c r="E128" i="18"/>
  <c r="G127" i="18"/>
  <c r="F127" i="18"/>
  <c r="E127" i="18"/>
  <c r="G126" i="18"/>
  <c r="F126" i="18"/>
  <c r="E126" i="18"/>
  <c r="G125" i="18"/>
  <c r="F125" i="18"/>
  <c r="E125" i="18"/>
  <c r="G124" i="18"/>
  <c r="F124" i="18"/>
  <c r="E124" i="18"/>
  <c r="G123" i="18"/>
  <c r="F123" i="18"/>
  <c r="E123" i="18"/>
  <c r="G122" i="18"/>
  <c r="F122" i="18"/>
  <c r="E122" i="18"/>
  <c r="G121" i="18"/>
  <c r="F121" i="18"/>
  <c r="E121" i="18"/>
  <c r="G120" i="18"/>
  <c r="F120" i="18"/>
  <c r="E120" i="18"/>
  <c r="G119" i="18"/>
  <c r="F119" i="18"/>
  <c r="E119" i="18"/>
  <c r="G118" i="18"/>
  <c r="F118" i="18"/>
  <c r="E118" i="18"/>
  <c r="G117" i="18"/>
  <c r="F117" i="18"/>
  <c r="E117" i="18"/>
  <c r="G116" i="18"/>
  <c r="F116" i="18"/>
  <c r="E116" i="18"/>
  <c r="G115" i="18"/>
  <c r="F115" i="18"/>
  <c r="E115" i="18"/>
  <c r="G114" i="18"/>
  <c r="F114" i="18"/>
  <c r="E114" i="18"/>
  <c r="G113" i="18"/>
  <c r="F113" i="18"/>
  <c r="E113" i="18"/>
  <c r="G112" i="18"/>
  <c r="F112" i="18"/>
  <c r="E112" i="18"/>
  <c r="G111" i="18"/>
  <c r="F111" i="18"/>
  <c r="E111" i="18"/>
  <c r="G110" i="18"/>
  <c r="F110" i="18"/>
  <c r="E110" i="18"/>
  <c r="G109" i="18"/>
  <c r="F109" i="18"/>
  <c r="E109" i="18"/>
  <c r="G108" i="18"/>
  <c r="F108" i="18"/>
  <c r="E108" i="18"/>
  <c r="G107" i="18"/>
  <c r="F107" i="18"/>
  <c r="E107" i="18"/>
  <c r="G106" i="18"/>
  <c r="F106" i="18"/>
  <c r="E106" i="18"/>
  <c r="G105" i="18"/>
  <c r="F105" i="18"/>
  <c r="E105" i="18"/>
  <c r="G104" i="18"/>
  <c r="F104" i="18"/>
  <c r="E104" i="18"/>
  <c r="G103" i="18"/>
  <c r="F103" i="18"/>
  <c r="E103" i="18"/>
  <c r="G102" i="18"/>
  <c r="F102" i="18"/>
  <c r="E102" i="18"/>
  <c r="G101" i="18"/>
  <c r="F101" i="18"/>
  <c r="E101" i="18"/>
  <c r="G100" i="18"/>
  <c r="F100" i="18"/>
  <c r="E100" i="18"/>
  <c r="G99" i="18"/>
  <c r="F99" i="18"/>
  <c r="E99" i="18"/>
  <c r="G98" i="18"/>
  <c r="F98" i="18"/>
  <c r="E98" i="18"/>
  <c r="G97" i="18"/>
  <c r="F97" i="18"/>
  <c r="E97" i="18"/>
  <c r="G96" i="18"/>
  <c r="F96" i="18"/>
  <c r="E96" i="18"/>
  <c r="G95" i="18"/>
  <c r="F95" i="18"/>
  <c r="E95" i="18"/>
  <c r="G94" i="18"/>
  <c r="F94" i="18"/>
  <c r="E94" i="18"/>
  <c r="G93" i="18"/>
  <c r="F93" i="18"/>
  <c r="E93" i="18"/>
  <c r="G92" i="18"/>
  <c r="F92" i="18"/>
  <c r="E92" i="18"/>
  <c r="G91" i="18"/>
  <c r="F91" i="18"/>
  <c r="E91" i="18"/>
  <c r="G90" i="18"/>
  <c r="F90" i="18"/>
  <c r="E90" i="18"/>
  <c r="G89" i="18"/>
  <c r="F89" i="18"/>
  <c r="E89" i="18"/>
  <c r="G88" i="18"/>
  <c r="F88" i="18"/>
  <c r="E88" i="18"/>
  <c r="G87" i="18"/>
  <c r="F87" i="18"/>
  <c r="E87" i="18"/>
  <c r="G86" i="18"/>
  <c r="F86" i="18"/>
  <c r="E86" i="18"/>
  <c r="G85" i="18"/>
  <c r="F85" i="18"/>
  <c r="E85" i="18"/>
  <c r="G84" i="18"/>
  <c r="F84" i="18"/>
  <c r="E84" i="18"/>
  <c r="G83" i="18"/>
  <c r="F83" i="18"/>
  <c r="E83" i="18"/>
  <c r="G82" i="18"/>
  <c r="F82" i="18"/>
  <c r="E82" i="18"/>
  <c r="G81" i="18"/>
  <c r="F81" i="18"/>
  <c r="E81" i="18"/>
  <c r="G80" i="18"/>
  <c r="F80" i="18"/>
  <c r="E80" i="18"/>
  <c r="G79" i="18"/>
  <c r="F79" i="18"/>
  <c r="E79" i="18"/>
  <c r="G78" i="18"/>
  <c r="F78" i="18"/>
  <c r="E78" i="18"/>
  <c r="G77" i="18"/>
  <c r="F77" i="18"/>
  <c r="E77" i="18"/>
  <c r="G76" i="18"/>
  <c r="F76" i="18"/>
  <c r="E76" i="18"/>
  <c r="G75" i="18"/>
  <c r="F75" i="18"/>
  <c r="E75" i="18"/>
  <c r="G74" i="18"/>
  <c r="F74" i="18"/>
  <c r="E74" i="18"/>
  <c r="G73" i="18"/>
  <c r="F73" i="18"/>
  <c r="E73" i="18"/>
  <c r="G72" i="18"/>
  <c r="F72" i="18"/>
  <c r="E72" i="18"/>
  <c r="G71" i="18"/>
  <c r="F71" i="18"/>
  <c r="E71" i="18"/>
  <c r="G70" i="18"/>
  <c r="F70" i="18"/>
  <c r="E70" i="18"/>
  <c r="G69" i="18"/>
  <c r="F69" i="18"/>
  <c r="E69" i="18"/>
  <c r="G68" i="18"/>
  <c r="F68" i="18"/>
  <c r="E68" i="18"/>
  <c r="G67" i="18"/>
  <c r="F67" i="18"/>
  <c r="E67" i="18"/>
  <c r="G66" i="18"/>
  <c r="F66" i="18"/>
  <c r="E66" i="18"/>
  <c r="G65" i="18"/>
  <c r="F65" i="18"/>
  <c r="E65" i="18"/>
  <c r="G64" i="18"/>
  <c r="F64" i="18"/>
  <c r="E64" i="18"/>
  <c r="G63" i="18"/>
  <c r="F63" i="18"/>
  <c r="E63" i="18"/>
  <c r="G62" i="18"/>
  <c r="F62" i="18"/>
  <c r="E62" i="18"/>
  <c r="G61" i="18"/>
  <c r="F61" i="18"/>
  <c r="E61" i="18"/>
  <c r="G60" i="18"/>
  <c r="F60" i="18"/>
  <c r="E60" i="18"/>
  <c r="G59" i="18"/>
  <c r="F59" i="18"/>
  <c r="E59" i="18"/>
  <c r="G58" i="18"/>
  <c r="F58" i="18"/>
  <c r="E58" i="18"/>
  <c r="G57" i="18"/>
  <c r="F57" i="18"/>
  <c r="E57" i="18"/>
  <c r="G56" i="18"/>
  <c r="F56" i="18"/>
  <c r="E56" i="18"/>
  <c r="G55" i="18"/>
  <c r="F55" i="18"/>
  <c r="E55" i="18"/>
  <c r="G54" i="18"/>
  <c r="F54" i="18"/>
  <c r="E54" i="18"/>
  <c r="G53" i="18"/>
  <c r="F53" i="18"/>
  <c r="E53" i="18"/>
  <c r="G52" i="18"/>
  <c r="F52" i="18"/>
  <c r="E52" i="18"/>
  <c r="G51" i="18"/>
  <c r="F51" i="18"/>
  <c r="E51" i="18"/>
  <c r="G50" i="18"/>
  <c r="F50" i="18"/>
  <c r="E50" i="18"/>
  <c r="G49" i="18"/>
  <c r="F49" i="18"/>
  <c r="E49" i="18"/>
  <c r="G48" i="18"/>
  <c r="F48" i="18"/>
  <c r="E48" i="18"/>
  <c r="G47" i="18"/>
  <c r="F47" i="18"/>
  <c r="E47" i="18"/>
  <c r="G46" i="18"/>
  <c r="F46" i="18"/>
  <c r="E46" i="18"/>
  <c r="G45" i="18"/>
  <c r="F45" i="18"/>
  <c r="E45" i="18"/>
  <c r="G44" i="18"/>
  <c r="F44" i="18"/>
  <c r="E44" i="18"/>
  <c r="G43" i="18"/>
  <c r="F43" i="18"/>
  <c r="E43" i="18"/>
  <c r="G42" i="18"/>
  <c r="F42" i="18"/>
  <c r="E42" i="18"/>
  <c r="G41" i="18"/>
  <c r="F41" i="18"/>
  <c r="E41" i="18"/>
  <c r="G40" i="18"/>
  <c r="F40" i="18"/>
  <c r="E40" i="18"/>
  <c r="G39" i="18"/>
  <c r="F39" i="18"/>
  <c r="E39" i="18"/>
  <c r="G38" i="18"/>
  <c r="F38" i="18"/>
  <c r="E38" i="18"/>
  <c r="G37" i="18"/>
  <c r="F37" i="18"/>
  <c r="E37" i="18"/>
  <c r="G36" i="18"/>
  <c r="F36" i="18"/>
  <c r="E36" i="18"/>
  <c r="G35" i="18"/>
  <c r="F35" i="18"/>
  <c r="E35" i="18"/>
  <c r="G34" i="18"/>
  <c r="F34" i="18"/>
  <c r="E34" i="18"/>
  <c r="G33" i="18"/>
  <c r="F33" i="18"/>
  <c r="E33" i="18"/>
  <c r="G32" i="18"/>
  <c r="F32" i="18"/>
  <c r="E32" i="18"/>
  <c r="G31" i="18"/>
  <c r="F31" i="18"/>
  <c r="E31" i="18"/>
  <c r="G30" i="18"/>
  <c r="F30" i="18"/>
  <c r="E30" i="18"/>
  <c r="G29" i="18"/>
  <c r="F29" i="18"/>
  <c r="E29" i="18"/>
  <c r="G28" i="18"/>
  <c r="F28" i="18"/>
  <c r="E28" i="18"/>
  <c r="G27" i="18"/>
  <c r="F27" i="18"/>
  <c r="E27" i="18"/>
  <c r="G26" i="18"/>
  <c r="F26" i="18"/>
  <c r="E26" i="18"/>
  <c r="G25" i="18"/>
  <c r="F25" i="18"/>
  <c r="E25" i="18"/>
  <c r="G24" i="18"/>
  <c r="F24" i="18"/>
  <c r="E24" i="18"/>
  <c r="G23" i="18"/>
  <c r="F23" i="18"/>
  <c r="E23" i="18"/>
  <c r="G22" i="18"/>
  <c r="F22" i="18"/>
  <c r="E22" i="18"/>
  <c r="G21" i="18"/>
  <c r="F21" i="18"/>
  <c r="E21" i="18"/>
  <c r="G20" i="18"/>
  <c r="F20" i="18"/>
  <c r="E20" i="18"/>
  <c r="G19" i="18"/>
  <c r="F19" i="18"/>
  <c r="E19" i="18"/>
  <c r="G18" i="18"/>
  <c r="F18" i="18"/>
  <c r="E18" i="18"/>
  <c r="G17" i="18"/>
  <c r="F17" i="18"/>
  <c r="E17" i="18"/>
  <c r="G16" i="18"/>
  <c r="F16" i="18"/>
  <c r="E16" i="18"/>
  <c r="G15" i="18"/>
  <c r="F15" i="18"/>
  <c r="E15" i="18"/>
  <c r="G14" i="18"/>
  <c r="F14" i="18"/>
  <c r="E14" i="18"/>
  <c r="G13" i="18"/>
  <c r="F13" i="18"/>
  <c r="E13" i="18"/>
  <c r="G12" i="18"/>
  <c r="F12" i="18"/>
  <c r="E12" i="18"/>
  <c r="G11" i="18"/>
  <c r="F11" i="18"/>
  <c r="E11" i="18"/>
  <c r="G10" i="18"/>
  <c r="F10" i="18"/>
  <c r="E10" i="18"/>
  <c r="G9" i="18"/>
  <c r="F9" i="18"/>
  <c r="E9" i="18"/>
  <c r="G8" i="18"/>
  <c r="F8" i="18"/>
  <c r="E8" i="18"/>
  <c r="G7" i="18"/>
  <c r="F7" i="18"/>
  <c r="E7" i="18"/>
  <c r="G6" i="18"/>
  <c r="F6" i="18"/>
  <c r="E6" i="18"/>
  <c r="G5" i="18"/>
  <c r="F5" i="18"/>
  <c r="E5" i="18"/>
  <c r="F196" i="16"/>
  <c r="E196" i="16"/>
  <c r="D196" i="16"/>
  <c r="C196" i="16"/>
  <c r="F195" i="16"/>
  <c r="E195" i="16"/>
  <c r="D195" i="16"/>
  <c r="C195" i="16"/>
  <c r="F194" i="16"/>
  <c r="E194" i="16"/>
  <c r="D194" i="16"/>
  <c r="C194" i="16"/>
  <c r="F193" i="16"/>
  <c r="E193" i="16"/>
  <c r="D193" i="16"/>
  <c r="C193" i="16"/>
  <c r="F192" i="16"/>
  <c r="E192" i="16"/>
  <c r="D192" i="16"/>
  <c r="C192" i="16"/>
  <c r="F191" i="16"/>
  <c r="E191" i="16"/>
  <c r="D191" i="16"/>
  <c r="C191" i="16"/>
  <c r="F190" i="16"/>
  <c r="E190" i="16"/>
  <c r="D190" i="16"/>
  <c r="C190" i="16"/>
  <c r="F189" i="16"/>
  <c r="E189" i="16"/>
  <c r="D189" i="16"/>
  <c r="C189" i="16"/>
  <c r="F188" i="16"/>
  <c r="E188" i="16"/>
  <c r="D188" i="16"/>
  <c r="C188" i="16"/>
  <c r="F187" i="16"/>
  <c r="E187" i="16"/>
  <c r="D187" i="16"/>
  <c r="C187" i="16"/>
  <c r="F186" i="16"/>
  <c r="E186" i="16"/>
  <c r="D186" i="16"/>
  <c r="C186" i="16"/>
  <c r="F185" i="16"/>
  <c r="E185" i="16"/>
  <c r="D185" i="16"/>
  <c r="C185" i="16"/>
  <c r="F184" i="16"/>
  <c r="E184" i="16"/>
  <c r="D184" i="16"/>
  <c r="C184" i="16"/>
  <c r="F183" i="16"/>
  <c r="E183" i="16"/>
  <c r="D183" i="16"/>
  <c r="C183" i="16"/>
  <c r="F182" i="16"/>
  <c r="E182" i="16"/>
  <c r="D182" i="16"/>
  <c r="C182" i="16"/>
  <c r="F181" i="16"/>
  <c r="E181" i="16"/>
  <c r="D181" i="16"/>
  <c r="C181" i="16"/>
  <c r="F180" i="16"/>
  <c r="E180" i="16"/>
  <c r="D180" i="16"/>
  <c r="C180" i="16"/>
  <c r="F179" i="16"/>
  <c r="E179" i="16"/>
  <c r="D179" i="16"/>
  <c r="C179" i="16"/>
  <c r="F178" i="16"/>
  <c r="E178" i="16"/>
  <c r="D178" i="16"/>
  <c r="C178" i="16"/>
  <c r="F177" i="16"/>
  <c r="E177" i="16"/>
  <c r="D177" i="16"/>
  <c r="C177" i="16"/>
  <c r="F176" i="16"/>
  <c r="E176" i="16"/>
  <c r="D176" i="16"/>
  <c r="C176" i="16"/>
  <c r="F175" i="16"/>
  <c r="E175" i="16"/>
  <c r="D175" i="16"/>
  <c r="C175" i="16"/>
  <c r="F174" i="16"/>
  <c r="E174" i="16"/>
  <c r="D174" i="16"/>
  <c r="C174" i="16"/>
  <c r="F173" i="16"/>
  <c r="E173" i="16"/>
  <c r="D173" i="16"/>
  <c r="C173" i="16"/>
  <c r="F172" i="16"/>
  <c r="E172" i="16"/>
  <c r="D172" i="16"/>
  <c r="C172" i="16"/>
  <c r="F171" i="16"/>
  <c r="E171" i="16"/>
  <c r="D171" i="16"/>
  <c r="C171" i="16"/>
  <c r="F170" i="16"/>
  <c r="E170" i="16"/>
  <c r="D170" i="16"/>
  <c r="C170" i="16"/>
  <c r="F169" i="16"/>
  <c r="E169" i="16"/>
  <c r="D169" i="16"/>
  <c r="C169" i="16"/>
  <c r="F168" i="16"/>
  <c r="E168" i="16"/>
  <c r="D168" i="16"/>
  <c r="C168" i="16"/>
  <c r="F167" i="16"/>
  <c r="E167" i="16"/>
  <c r="D167" i="16"/>
  <c r="C167" i="16"/>
  <c r="F166" i="16"/>
  <c r="E166" i="16"/>
  <c r="D166" i="16"/>
  <c r="C166" i="16"/>
  <c r="F165" i="16"/>
  <c r="E165" i="16"/>
  <c r="D165" i="16"/>
  <c r="C165" i="16"/>
  <c r="F164" i="16"/>
  <c r="E164" i="16"/>
  <c r="D164" i="16"/>
  <c r="C164" i="16"/>
  <c r="F163" i="16"/>
  <c r="E163" i="16"/>
  <c r="D163" i="16"/>
  <c r="C163" i="16"/>
  <c r="F162" i="16"/>
  <c r="E162" i="16"/>
  <c r="D162" i="16"/>
  <c r="C162" i="16"/>
  <c r="F161" i="16"/>
  <c r="E161" i="16"/>
  <c r="D161" i="16"/>
  <c r="C161" i="16"/>
  <c r="F160" i="16"/>
  <c r="E160" i="16"/>
  <c r="D160" i="16"/>
  <c r="C160" i="16"/>
  <c r="F159" i="16"/>
  <c r="E159" i="16"/>
  <c r="D159" i="16"/>
  <c r="C159" i="16"/>
  <c r="F158" i="16"/>
  <c r="E158" i="16"/>
  <c r="D158" i="16"/>
  <c r="C158" i="16"/>
  <c r="F157" i="16"/>
  <c r="E157" i="16"/>
  <c r="D157" i="16"/>
  <c r="C157" i="16"/>
  <c r="F156" i="16"/>
  <c r="E156" i="16"/>
  <c r="D156" i="16"/>
  <c r="C156" i="16"/>
  <c r="F155" i="16"/>
  <c r="E155" i="16"/>
  <c r="D155" i="16"/>
  <c r="C155" i="16"/>
  <c r="F154" i="16"/>
  <c r="E154" i="16"/>
  <c r="D154" i="16"/>
  <c r="C154" i="16"/>
  <c r="F153" i="16"/>
  <c r="E153" i="16"/>
  <c r="D153" i="16"/>
  <c r="C153" i="16"/>
  <c r="F152" i="16"/>
  <c r="E152" i="16"/>
  <c r="D152" i="16"/>
  <c r="C152" i="16"/>
  <c r="F151" i="16"/>
  <c r="E151" i="16"/>
  <c r="D151" i="16"/>
  <c r="C151" i="16"/>
  <c r="F150" i="16"/>
  <c r="E150" i="16"/>
  <c r="D150" i="16"/>
  <c r="C150" i="16"/>
  <c r="F149" i="16"/>
  <c r="E149" i="16"/>
  <c r="D149" i="16"/>
  <c r="C149" i="16"/>
  <c r="F148" i="16"/>
  <c r="E148" i="16"/>
  <c r="D148" i="16"/>
  <c r="C148" i="16"/>
  <c r="F147" i="16"/>
  <c r="E147" i="16"/>
  <c r="D147" i="16"/>
  <c r="C147" i="16"/>
  <c r="F146" i="16"/>
  <c r="E146" i="16"/>
  <c r="D146" i="16"/>
  <c r="C146" i="16"/>
  <c r="F145" i="16"/>
  <c r="E145" i="16"/>
  <c r="D145" i="16"/>
  <c r="C145" i="16"/>
  <c r="F144" i="16"/>
  <c r="E144" i="16"/>
  <c r="D144" i="16"/>
  <c r="C144" i="16"/>
  <c r="F143" i="16"/>
  <c r="E143" i="16"/>
  <c r="D143" i="16"/>
  <c r="C143" i="16"/>
  <c r="F142" i="16"/>
  <c r="E142" i="16"/>
  <c r="D142" i="16"/>
  <c r="C142" i="16"/>
  <c r="F141" i="16"/>
  <c r="E141" i="16"/>
  <c r="D141" i="16"/>
  <c r="C141" i="16"/>
  <c r="F140" i="16"/>
  <c r="E140" i="16"/>
  <c r="D140" i="16"/>
  <c r="C140" i="16"/>
  <c r="F139" i="16"/>
  <c r="E139" i="16"/>
  <c r="D139" i="16"/>
  <c r="C139" i="16"/>
  <c r="F138" i="16"/>
  <c r="E138" i="16"/>
  <c r="D138" i="16"/>
  <c r="C138" i="16"/>
  <c r="F137" i="16"/>
  <c r="E137" i="16"/>
  <c r="D137" i="16"/>
  <c r="C137" i="16"/>
  <c r="F136" i="16"/>
  <c r="E136" i="16"/>
  <c r="D136" i="16"/>
  <c r="C136" i="16"/>
  <c r="F135" i="16"/>
  <c r="E135" i="16"/>
  <c r="D135" i="16"/>
  <c r="C135" i="16"/>
  <c r="F134" i="16"/>
  <c r="E134" i="16"/>
  <c r="D134" i="16"/>
  <c r="C134" i="16"/>
  <c r="F133" i="16"/>
  <c r="E133" i="16"/>
  <c r="D133" i="16"/>
  <c r="C133" i="16"/>
  <c r="F132" i="16"/>
  <c r="E132" i="16"/>
  <c r="D132" i="16"/>
  <c r="C132" i="16"/>
  <c r="F131" i="16"/>
  <c r="E131" i="16"/>
  <c r="D131" i="16"/>
  <c r="C131" i="16"/>
  <c r="F130" i="16"/>
  <c r="E130" i="16"/>
  <c r="D130" i="16"/>
  <c r="C130" i="16"/>
  <c r="F129" i="16"/>
  <c r="E129" i="16"/>
  <c r="D129" i="16"/>
  <c r="C129" i="16"/>
  <c r="F128" i="16"/>
  <c r="E128" i="16"/>
  <c r="D128" i="16"/>
  <c r="C128" i="16"/>
  <c r="F127" i="16"/>
  <c r="E127" i="16"/>
  <c r="D127" i="16"/>
  <c r="C127" i="16"/>
  <c r="F126" i="16"/>
  <c r="E126" i="16"/>
  <c r="D126" i="16"/>
  <c r="C126" i="16"/>
  <c r="F125" i="16"/>
  <c r="E125" i="16"/>
  <c r="D125" i="16"/>
  <c r="C125" i="16"/>
  <c r="F124" i="16"/>
  <c r="E124" i="16"/>
  <c r="D124" i="16"/>
  <c r="C124" i="16"/>
  <c r="F123" i="16"/>
  <c r="E123" i="16"/>
  <c r="D123" i="16"/>
  <c r="C123" i="16"/>
  <c r="F122" i="16"/>
  <c r="E122" i="16"/>
  <c r="D122" i="16"/>
  <c r="C122" i="16"/>
  <c r="F121" i="16"/>
  <c r="E121" i="16"/>
  <c r="D121" i="16"/>
  <c r="C121" i="16"/>
  <c r="F120" i="16"/>
  <c r="E120" i="16"/>
  <c r="D120" i="16"/>
  <c r="C120" i="16"/>
  <c r="F119" i="16"/>
  <c r="E119" i="16"/>
  <c r="D119" i="16"/>
  <c r="C119" i="16"/>
  <c r="F118" i="16"/>
  <c r="E118" i="16"/>
  <c r="D118" i="16"/>
  <c r="C118" i="16"/>
  <c r="F117" i="16"/>
  <c r="E117" i="16"/>
  <c r="D117" i="16"/>
  <c r="C117" i="16"/>
  <c r="F116" i="16"/>
  <c r="E116" i="16"/>
  <c r="D116" i="16"/>
  <c r="C116" i="16"/>
  <c r="F115" i="16"/>
  <c r="E115" i="16"/>
  <c r="D115" i="16"/>
  <c r="C115" i="16"/>
  <c r="F114" i="16"/>
  <c r="E114" i="16"/>
  <c r="D114" i="16"/>
  <c r="C114" i="16"/>
  <c r="F113" i="16"/>
  <c r="E113" i="16"/>
  <c r="D113" i="16"/>
  <c r="C113" i="16"/>
  <c r="F112" i="16"/>
  <c r="E112" i="16"/>
  <c r="D112" i="16"/>
  <c r="C112" i="16"/>
  <c r="F111" i="16"/>
  <c r="E111" i="16"/>
  <c r="D111" i="16"/>
  <c r="C111" i="16"/>
  <c r="F110" i="16"/>
  <c r="E110" i="16"/>
  <c r="D110" i="16"/>
  <c r="C110" i="16"/>
  <c r="F109" i="16"/>
  <c r="E109" i="16"/>
  <c r="D109" i="16"/>
  <c r="C109" i="16"/>
  <c r="F108" i="16"/>
  <c r="E108" i="16"/>
  <c r="D108" i="16"/>
  <c r="C108" i="16"/>
  <c r="F107" i="16"/>
  <c r="E107" i="16"/>
  <c r="D107" i="16"/>
  <c r="C107" i="16"/>
  <c r="F106" i="16"/>
  <c r="E106" i="16"/>
  <c r="D106" i="16"/>
  <c r="C106" i="16"/>
  <c r="F105" i="16"/>
  <c r="E105" i="16"/>
  <c r="D105" i="16"/>
  <c r="C105" i="16"/>
  <c r="F104" i="16"/>
  <c r="E104" i="16"/>
  <c r="D104" i="16"/>
  <c r="C104" i="16"/>
  <c r="F103" i="16"/>
  <c r="E103" i="16"/>
  <c r="D103" i="16"/>
  <c r="C103" i="16"/>
  <c r="F102" i="16"/>
  <c r="E102" i="16"/>
  <c r="D102" i="16"/>
  <c r="C102" i="16"/>
  <c r="F101" i="16"/>
  <c r="E101" i="16"/>
  <c r="D101" i="16"/>
  <c r="C101" i="16"/>
  <c r="F100" i="16"/>
  <c r="E100" i="16"/>
  <c r="D100" i="16"/>
  <c r="C100" i="16"/>
  <c r="F99" i="16"/>
  <c r="E99" i="16"/>
  <c r="D99" i="16"/>
  <c r="C99" i="16"/>
  <c r="F98" i="16"/>
  <c r="E98" i="16"/>
  <c r="D98" i="16"/>
  <c r="C98" i="16"/>
  <c r="F97" i="16"/>
  <c r="E97" i="16"/>
  <c r="D97" i="16"/>
  <c r="C97" i="16"/>
  <c r="F96" i="16"/>
  <c r="E96" i="16"/>
  <c r="D96" i="16"/>
  <c r="C96" i="16"/>
  <c r="F95" i="16"/>
  <c r="E95" i="16"/>
  <c r="D95" i="16"/>
  <c r="C95" i="16"/>
  <c r="F94" i="16"/>
  <c r="E94" i="16"/>
  <c r="D94" i="16"/>
  <c r="C94" i="16"/>
  <c r="F93" i="16"/>
  <c r="E93" i="16"/>
  <c r="D93" i="16"/>
  <c r="C93" i="16"/>
  <c r="F92" i="16"/>
  <c r="E92" i="16"/>
  <c r="D92" i="16"/>
  <c r="C92" i="16"/>
  <c r="F91" i="16"/>
  <c r="E91" i="16"/>
  <c r="D91" i="16"/>
  <c r="C91" i="16"/>
  <c r="F90" i="16"/>
  <c r="E90" i="16"/>
  <c r="D90" i="16"/>
  <c r="C90" i="16"/>
  <c r="F89" i="16"/>
  <c r="E89" i="16"/>
  <c r="D89" i="16"/>
  <c r="C89" i="16"/>
  <c r="F88" i="16"/>
  <c r="E88" i="16"/>
  <c r="D88" i="16"/>
  <c r="C88" i="16"/>
  <c r="F87" i="16"/>
  <c r="E87" i="16"/>
  <c r="D87" i="16"/>
  <c r="C87" i="16"/>
  <c r="F86" i="16"/>
  <c r="E86" i="16"/>
  <c r="D86" i="16"/>
  <c r="C86" i="16"/>
  <c r="F85" i="16"/>
  <c r="E85" i="16"/>
  <c r="D85" i="16"/>
  <c r="C85" i="16"/>
  <c r="F84" i="16"/>
  <c r="E84" i="16"/>
  <c r="D84" i="16"/>
  <c r="C84" i="16"/>
  <c r="F83" i="16"/>
  <c r="E83" i="16"/>
  <c r="D83" i="16"/>
  <c r="C83" i="16"/>
  <c r="F82" i="16"/>
  <c r="E82" i="16"/>
  <c r="D82" i="16"/>
  <c r="C82" i="16"/>
  <c r="F81" i="16"/>
  <c r="E81" i="16"/>
  <c r="D81" i="16"/>
  <c r="C81" i="16"/>
  <c r="F80" i="16"/>
  <c r="E80" i="16"/>
  <c r="D80" i="16"/>
  <c r="C80" i="16"/>
  <c r="F79" i="16"/>
  <c r="E79" i="16"/>
  <c r="D79" i="16"/>
  <c r="C79" i="16"/>
  <c r="F78" i="16"/>
  <c r="E78" i="16"/>
  <c r="D78" i="16"/>
  <c r="C78" i="16"/>
  <c r="F77" i="16"/>
  <c r="E77" i="16"/>
  <c r="D77" i="16"/>
  <c r="C77" i="16"/>
  <c r="F76" i="16"/>
  <c r="E76" i="16"/>
  <c r="D76" i="16"/>
  <c r="C76" i="16"/>
  <c r="F75" i="16"/>
  <c r="E75" i="16"/>
  <c r="D75" i="16"/>
  <c r="C75" i="16"/>
  <c r="F74" i="16"/>
  <c r="E74" i="16"/>
  <c r="D74" i="16"/>
  <c r="C74" i="16"/>
  <c r="F73" i="16"/>
  <c r="E73" i="16"/>
  <c r="D73" i="16"/>
  <c r="C73" i="16"/>
  <c r="F72" i="16"/>
  <c r="E72" i="16"/>
  <c r="D72" i="16"/>
  <c r="C72" i="16"/>
  <c r="F71" i="16"/>
  <c r="E71" i="16"/>
  <c r="D71" i="16"/>
  <c r="C71" i="16"/>
  <c r="F70" i="16"/>
  <c r="E70" i="16"/>
  <c r="D70" i="16"/>
  <c r="C70" i="16"/>
  <c r="F69" i="16"/>
  <c r="E69" i="16"/>
  <c r="D69" i="16"/>
  <c r="C69" i="16"/>
  <c r="F68" i="16"/>
  <c r="E68" i="16"/>
  <c r="D68" i="16"/>
  <c r="C68" i="16"/>
  <c r="F67" i="16"/>
  <c r="E67" i="16"/>
  <c r="D67" i="16"/>
  <c r="C67" i="16"/>
  <c r="F66" i="16"/>
  <c r="E66" i="16"/>
  <c r="D66" i="16"/>
  <c r="C66" i="16"/>
  <c r="F65" i="16"/>
  <c r="E65" i="16"/>
  <c r="D65" i="16"/>
  <c r="C65" i="16"/>
  <c r="F64" i="16"/>
  <c r="E64" i="16"/>
  <c r="D64" i="16"/>
  <c r="C64" i="16"/>
  <c r="F63" i="16"/>
  <c r="E63" i="16"/>
  <c r="D63" i="16"/>
  <c r="C63" i="16"/>
  <c r="F62" i="16"/>
  <c r="E62" i="16"/>
  <c r="D62" i="16"/>
  <c r="C62" i="16"/>
  <c r="F61" i="16"/>
  <c r="E61" i="16"/>
  <c r="D61" i="16"/>
  <c r="C61" i="16"/>
  <c r="F60" i="16"/>
  <c r="E60" i="16"/>
  <c r="D60" i="16"/>
  <c r="C60" i="16"/>
  <c r="F59" i="16"/>
  <c r="E59" i="16"/>
  <c r="D59" i="16"/>
  <c r="C59" i="16"/>
  <c r="F58" i="16"/>
  <c r="E58" i="16"/>
  <c r="D58" i="16"/>
  <c r="C58" i="16"/>
  <c r="F57" i="16"/>
  <c r="E57" i="16"/>
  <c r="D57" i="16"/>
  <c r="C57" i="16"/>
  <c r="F56" i="16"/>
  <c r="E56" i="16"/>
  <c r="D56" i="16"/>
  <c r="C56" i="16"/>
  <c r="F55" i="16"/>
  <c r="E55" i="16"/>
  <c r="D55" i="16"/>
  <c r="C55" i="16"/>
  <c r="F54" i="16"/>
  <c r="E54" i="16"/>
  <c r="D54" i="16"/>
  <c r="C54" i="16"/>
  <c r="F53" i="16"/>
  <c r="E53" i="16"/>
  <c r="D53" i="16"/>
  <c r="C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E38" i="16"/>
  <c r="F37" i="16"/>
  <c r="E37" i="16"/>
  <c r="F36" i="16"/>
  <c r="E36" i="16"/>
  <c r="F35" i="16"/>
  <c r="E35" i="16"/>
  <c r="F34" i="16"/>
  <c r="E34" i="16"/>
  <c r="F33" i="16"/>
  <c r="E33" i="16"/>
  <c r="F32" i="16"/>
  <c r="E32" i="16"/>
  <c r="F31" i="16"/>
  <c r="E31" i="16"/>
  <c r="F30" i="16"/>
  <c r="E30" i="16"/>
  <c r="F29" i="16"/>
  <c r="E29" i="16"/>
  <c r="F28" i="16"/>
  <c r="E28" i="16"/>
  <c r="F27" i="16"/>
  <c r="E27" i="16"/>
  <c r="F26" i="16"/>
  <c r="E26" i="16"/>
  <c r="F25" i="16"/>
  <c r="E25" i="16"/>
  <c r="F24" i="16"/>
  <c r="E24" i="16"/>
  <c r="F23" i="16"/>
  <c r="E23" i="16"/>
  <c r="F22" i="16"/>
  <c r="E22" i="16"/>
  <c r="F21" i="16"/>
  <c r="E21" i="16"/>
  <c r="F20" i="16"/>
  <c r="E20" i="16"/>
  <c r="F19" i="16"/>
  <c r="E19" i="16"/>
  <c r="F18" i="16"/>
  <c r="E18" i="16"/>
  <c r="F17" i="16"/>
  <c r="E17" i="16"/>
  <c r="F16" i="16"/>
  <c r="E16" i="16"/>
  <c r="F15" i="16"/>
  <c r="E15" i="16"/>
  <c r="F14" i="16"/>
  <c r="E14" i="16"/>
  <c r="F13" i="16"/>
  <c r="E13" i="16"/>
  <c r="F12" i="16"/>
  <c r="E12" i="16"/>
  <c r="F11" i="16"/>
  <c r="E11" i="16"/>
  <c r="F10" i="16"/>
  <c r="E10" i="16"/>
  <c r="F9" i="16"/>
  <c r="E9" i="16"/>
  <c r="F8" i="16"/>
  <c r="E8" i="16"/>
  <c r="F7" i="16"/>
  <c r="E7" i="16"/>
  <c r="F6" i="16"/>
  <c r="E6" i="16"/>
  <c r="F5" i="16"/>
  <c r="E5" i="16"/>
  <c r="H100" i="15"/>
  <c r="G100" i="15"/>
  <c r="F100" i="15"/>
  <c r="E100" i="15"/>
  <c r="D100" i="15"/>
  <c r="C100" i="15"/>
  <c r="H99" i="15"/>
  <c r="G99" i="15"/>
  <c r="F99" i="15"/>
  <c r="E99" i="15"/>
  <c r="D99" i="15"/>
  <c r="C99" i="15"/>
  <c r="H98" i="15"/>
  <c r="G98" i="15"/>
  <c r="F98" i="15"/>
  <c r="E98" i="15"/>
  <c r="D98" i="15"/>
  <c r="C98" i="15"/>
  <c r="H97" i="15"/>
  <c r="G97" i="15"/>
  <c r="F97" i="15"/>
  <c r="E97" i="15"/>
  <c r="D97" i="15"/>
  <c r="C97" i="15"/>
  <c r="H96" i="15"/>
  <c r="G96" i="15"/>
  <c r="F96" i="15"/>
  <c r="E96" i="15"/>
  <c r="D96" i="15"/>
  <c r="C96" i="15"/>
  <c r="H95" i="15"/>
  <c r="G95" i="15"/>
  <c r="F95" i="15"/>
  <c r="E95" i="15"/>
  <c r="D95" i="15"/>
  <c r="C95" i="15"/>
  <c r="H94" i="15"/>
  <c r="G94" i="15"/>
  <c r="F94" i="15"/>
  <c r="E94" i="15"/>
  <c r="D94" i="15"/>
  <c r="C94" i="15"/>
  <c r="H93" i="15"/>
  <c r="G93" i="15"/>
  <c r="F93" i="15"/>
  <c r="E93" i="15"/>
  <c r="D93" i="15"/>
  <c r="C93" i="15"/>
  <c r="H92" i="15"/>
  <c r="G92" i="15"/>
  <c r="F92" i="15"/>
  <c r="E92" i="15"/>
  <c r="D92" i="15"/>
  <c r="C92" i="15"/>
  <c r="H91" i="15"/>
  <c r="G91" i="15"/>
  <c r="F91" i="15"/>
  <c r="E91" i="15"/>
  <c r="D91" i="15"/>
  <c r="C91" i="15"/>
  <c r="H90" i="15"/>
  <c r="G90" i="15"/>
  <c r="F90" i="15"/>
  <c r="E90" i="15"/>
  <c r="D90" i="15"/>
  <c r="C90" i="15"/>
  <c r="H89" i="15"/>
  <c r="G89" i="15"/>
  <c r="F89" i="15"/>
  <c r="E89" i="15"/>
  <c r="D89" i="15"/>
  <c r="C89" i="15"/>
  <c r="H88" i="15"/>
  <c r="G88" i="15"/>
  <c r="F88" i="15"/>
  <c r="E88" i="15"/>
  <c r="D88" i="15"/>
  <c r="C88" i="15"/>
  <c r="H87" i="15"/>
  <c r="G87" i="15"/>
  <c r="F87" i="15"/>
  <c r="E87" i="15"/>
  <c r="D87" i="15"/>
  <c r="C87" i="15"/>
  <c r="H86" i="15"/>
  <c r="G86" i="15"/>
  <c r="F86" i="15"/>
  <c r="E86" i="15"/>
  <c r="D86" i="15"/>
  <c r="C86" i="15"/>
  <c r="H85" i="15"/>
  <c r="G85" i="15"/>
  <c r="F85" i="15"/>
  <c r="E85" i="15"/>
  <c r="D85" i="15"/>
  <c r="C85" i="15"/>
  <c r="H84" i="15"/>
  <c r="G84" i="15"/>
  <c r="F84" i="15"/>
  <c r="E84" i="15"/>
  <c r="D84" i="15"/>
  <c r="C84" i="15"/>
  <c r="H83" i="15"/>
  <c r="G83" i="15"/>
  <c r="F83" i="15"/>
  <c r="E83" i="15"/>
  <c r="D83" i="15"/>
  <c r="C83" i="15"/>
  <c r="H82" i="15"/>
  <c r="G82" i="15"/>
  <c r="F82" i="15"/>
  <c r="E82" i="15"/>
  <c r="D82" i="15"/>
  <c r="C82" i="15"/>
  <c r="H81" i="15"/>
  <c r="G81" i="15"/>
  <c r="F81" i="15"/>
  <c r="E81" i="15"/>
  <c r="D81" i="15"/>
  <c r="C81" i="15"/>
  <c r="H80" i="15"/>
  <c r="G80" i="15"/>
  <c r="F80" i="15"/>
  <c r="E80" i="15"/>
  <c r="D80" i="15"/>
  <c r="C80" i="15"/>
  <c r="H79" i="15"/>
  <c r="G79" i="15"/>
  <c r="F79" i="15"/>
  <c r="E79" i="15"/>
  <c r="D79" i="15"/>
  <c r="C79" i="15"/>
  <c r="H78" i="15"/>
  <c r="G78" i="15"/>
  <c r="F78" i="15"/>
  <c r="E78" i="15"/>
  <c r="D78" i="15"/>
  <c r="C78" i="15"/>
  <c r="H77" i="15"/>
  <c r="G77" i="15"/>
  <c r="F77" i="15"/>
  <c r="E77" i="15"/>
  <c r="D77" i="15"/>
  <c r="C77" i="15"/>
  <c r="H76" i="15"/>
  <c r="G76" i="15"/>
  <c r="F76" i="15"/>
  <c r="E76" i="15"/>
  <c r="D76" i="15"/>
  <c r="C76" i="15"/>
  <c r="H75" i="15"/>
  <c r="G75" i="15"/>
  <c r="F75" i="15"/>
  <c r="E75" i="15"/>
  <c r="D75" i="15"/>
  <c r="C75" i="15"/>
  <c r="H74" i="15"/>
  <c r="G74" i="15"/>
  <c r="F74" i="15"/>
  <c r="E74" i="15"/>
  <c r="D74" i="15"/>
  <c r="C74" i="15"/>
  <c r="H73" i="15"/>
  <c r="G73" i="15"/>
  <c r="F73" i="15"/>
  <c r="E73" i="15"/>
  <c r="D73" i="15"/>
  <c r="C73" i="15"/>
  <c r="H72" i="15"/>
  <c r="G72" i="15"/>
  <c r="F72" i="15"/>
  <c r="E72" i="15"/>
  <c r="D72" i="15"/>
  <c r="C72" i="15"/>
  <c r="H71" i="15"/>
  <c r="G71" i="15"/>
  <c r="F71" i="15"/>
  <c r="E71" i="15"/>
  <c r="D71" i="15"/>
  <c r="C71" i="15"/>
  <c r="H70" i="15"/>
  <c r="G70" i="15"/>
  <c r="F70" i="15"/>
  <c r="E70" i="15"/>
  <c r="D70" i="15"/>
  <c r="C70" i="15"/>
  <c r="H69" i="15"/>
  <c r="G69" i="15"/>
  <c r="F69" i="15"/>
  <c r="E69" i="15"/>
  <c r="D69" i="15"/>
  <c r="C69" i="15"/>
  <c r="H68" i="15"/>
  <c r="G68" i="15"/>
  <c r="F68" i="15"/>
  <c r="E68" i="15"/>
  <c r="D68" i="15"/>
  <c r="C68" i="15"/>
  <c r="H67" i="15"/>
  <c r="G67" i="15"/>
  <c r="F67" i="15"/>
  <c r="E67" i="15"/>
  <c r="D67" i="15"/>
  <c r="C67" i="15"/>
  <c r="H66" i="15"/>
  <c r="G66" i="15"/>
  <c r="F66" i="15"/>
  <c r="E66" i="15"/>
  <c r="D66" i="15"/>
  <c r="C66" i="15"/>
  <c r="H65" i="15"/>
  <c r="G65" i="15"/>
  <c r="F65" i="15"/>
  <c r="E65" i="15"/>
  <c r="D65" i="15"/>
  <c r="C65" i="15"/>
  <c r="H64" i="15"/>
  <c r="G64" i="15"/>
  <c r="F64" i="15"/>
  <c r="E64" i="15"/>
  <c r="D64" i="15"/>
  <c r="C64" i="15"/>
  <c r="H63" i="15"/>
  <c r="G63" i="15"/>
  <c r="F63" i="15"/>
  <c r="E63" i="15"/>
  <c r="D63" i="15"/>
  <c r="C63" i="15"/>
  <c r="H62" i="15"/>
  <c r="G62" i="15"/>
  <c r="F62" i="15"/>
  <c r="E62" i="15"/>
  <c r="D62" i="15"/>
  <c r="C62" i="15"/>
  <c r="H61" i="15"/>
  <c r="G61" i="15"/>
  <c r="F61" i="15"/>
  <c r="E61" i="15"/>
  <c r="D61" i="15"/>
  <c r="C61" i="15"/>
  <c r="H60" i="15"/>
  <c r="G60" i="15"/>
  <c r="F60" i="15"/>
  <c r="E60" i="15"/>
  <c r="D60" i="15"/>
  <c r="C60" i="15"/>
  <c r="H59" i="15"/>
  <c r="G59" i="15"/>
  <c r="F59" i="15"/>
  <c r="E59" i="15"/>
  <c r="D59" i="15"/>
  <c r="C59" i="15"/>
  <c r="H58" i="15"/>
  <c r="G58" i="15"/>
  <c r="F58" i="15"/>
  <c r="E58" i="15"/>
  <c r="D58" i="15"/>
  <c r="C58" i="15"/>
  <c r="H57" i="15"/>
  <c r="G57" i="15"/>
  <c r="F57" i="15"/>
  <c r="E57" i="15"/>
  <c r="D57" i="15"/>
  <c r="C57" i="15"/>
  <c r="H56" i="15"/>
  <c r="G56" i="15"/>
  <c r="F56" i="15"/>
  <c r="E56" i="15"/>
  <c r="D56" i="15"/>
  <c r="C56" i="15"/>
  <c r="H55" i="15"/>
  <c r="G55" i="15"/>
  <c r="F55" i="15"/>
  <c r="E55" i="15"/>
  <c r="D55" i="15"/>
  <c r="C55" i="15"/>
  <c r="H54" i="15"/>
  <c r="G54" i="15"/>
  <c r="F54" i="15"/>
  <c r="E54" i="15"/>
  <c r="D54" i="15"/>
  <c r="C54" i="15"/>
  <c r="H53" i="15"/>
  <c r="G53" i="15"/>
  <c r="F53" i="15"/>
  <c r="E53" i="15"/>
  <c r="D53" i="15"/>
  <c r="C53" i="15"/>
  <c r="H52" i="15"/>
  <c r="G52" i="15"/>
  <c r="F52" i="15"/>
  <c r="E52" i="15"/>
  <c r="D52" i="15"/>
  <c r="C52" i="15"/>
  <c r="H51" i="15"/>
  <c r="G51" i="15"/>
  <c r="F51" i="15"/>
  <c r="E51" i="15"/>
  <c r="D51" i="15"/>
  <c r="C51" i="15"/>
  <c r="H50" i="15"/>
  <c r="G50" i="15"/>
  <c r="F50" i="15"/>
  <c r="E50" i="15"/>
  <c r="D50" i="15"/>
  <c r="C50" i="15"/>
  <c r="H49" i="15"/>
  <c r="G49" i="15"/>
  <c r="F49" i="15"/>
  <c r="E49" i="15"/>
  <c r="D49" i="15"/>
  <c r="C49" i="15"/>
  <c r="H48" i="15"/>
  <c r="G48" i="15"/>
  <c r="F48" i="15"/>
  <c r="E48" i="15"/>
  <c r="D48" i="15"/>
  <c r="C48" i="15"/>
  <c r="H47" i="15"/>
  <c r="G47" i="15"/>
  <c r="F47" i="15"/>
  <c r="E47" i="15"/>
  <c r="D47" i="15"/>
  <c r="C47" i="15"/>
  <c r="H46" i="15"/>
  <c r="G46" i="15"/>
  <c r="F46" i="15"/>
  <c r="E46" i="15"/>
  <c r="D46" i="15"/>
  <c r="C46" i="15"/>
  <c r="H45" i="15"/>
  <c r="G45" i="15"/>
  <c r="F45" i="15"/>
  <c r="E45" i="15"/>
  <c r="D45" i="15"/>
  <c r="C45" i="15"/>
  <c r="H44" i="15"/>
  <c r="G44" i="15"/>
  <c r="F44" i="15"/>
  <c r="E44" i="15"/>
  <c r="D44" i="15"/>
  <c r="C44" i="15"/>
  <c r="H43" i="15"/>
  <c r="G43" i="15"/>
  <c r="F43" i="15"/>
  <c r="E43" i="15"/>
  <c r="D43" i="15"/>
  <c r="C43" i="15"/>
  <c r="H42" i="15"/>
  <c r="G42" i="15"/>
  <c r="F42" i="15"/>
  <c r="E42" i="15"/>
  <c r="D42" i="15"/>
  <c r="C42" i="15"/>
  <c r="H41" i="15"/>
  <c r="G41" i="15"/>
  <c r="F41" i="15"/>
  <c r="E41" i="15"/>
  <c r="D41" i="15"/>
  <c r="C41" i="15"/>
  <c r="H40" i="15"/>
  <c r="G40" i="15"/>
  <c r="F40" i="15"/>
  <c r="E40" i="15"/>
  <c r="D40" i="15"/>
  <c r="C40" i="15"/>
  <c r="H39" i="15"/>
  <c r="G39" i="15"/>
  <c r="F39" i="15"/>
  <c r="E39" i="15"/>
  <c r="D39" i="15"/>
  <c r="C39" i="15"/>
  <c r="H38" i="15"/>
  <c r="G38" i="15"/>
  <c r="F38" i="15"/>
  <c r="E38" i="15"/>
  <c r="D38" i="15"/>
  <c r="C38" i="15"/>
  <c r="H37" i="15"/>
  <c r="G37" i="15"/>
  <c r="F37" i="15"/>
  <c r="E37" i="15"/>
  <c r="D37" i="15"/>
  <c r="C37" i="15"/>
  <c r="H36" i="15"/>
  <c r="G36" i="15"/>
  <c r="F36" i="15"/>
  <c r="E36" i="15"/>
  <c r="D36" i="15"/>
  <c r="C36" i="15"/>
  <c r="H35" i="15"/>
  <c r="G35" i="15"/>
  <c r="F35" i="15"/>
  <c r="E35" i="15"/>
  <c r="D35" i="15"/>
  <c r="C35" i="15"/>
  <c r="H34" i="15"/>
  <c r="G34" i="15"/>
  <c r="F34" i="15"/>
  <c r="E34" i="15"/>
  <c r="D34" i="15"/>
  <c r="C34" i="15"/>
  <c r="H33" i="15"/>
  <c r="G33" i="15"/>
  <c r="F33" i="15"/>
  <c r="E33" i="15"/>
  <c r="D33" i="15"/>
  <c r="C33" i="15"/>
  <c r="H32" i="15"/>
  <c r="G32" i="15"/>
  <c r="F32" i="15"/>
  <c r="E32" i="15"/>
  <c r="D32" i="15"/>
  <c r="C32" i="15"/>
  <c r="H31" i="15"/>
  <c r="G31" i="15"/>
  <c r="F31" i="15"/>
  <c r="E31" i="15"/>
  <c r="D31" i="15"/>
  <c r="C31" i="15"/>
  <c r="H30" i="15"/>
  <c r="G30" i="15"/>
  <c r="F30" i="15"/>
  <c r="E30" i="15"/>
  <c r="D30" i="15"/>
  <c r="C30" i="15"/>
  <c r="H29" i="15"/>
  <c r="G29" i="15"/>
  <c r="F29" i="15"/>
  <c r="E29" i="15"/>
  <c r="D29" i="15"/>
  <c r="C29" i="15"/>
  <c r="H28" i="15"/>
  <c r="G28" i="15"/>
  <c r="F28" i="15"/>
  <c r="E28" i="15"/>
  <c r="H27" i="15"/>
  <c r="G27" i="15"/>
  <c r="F27" i="15"/>
  <c r="E27" i="15"/>
  <c r="H26" i="15"/>
  <c r="G26" i="15"/>
  <c r="F26" i="15"/>
  <c r="E26" i="15"/>
  <c r="H25" i="15"/>
  <c r="G25" i="15"/>
  <c r="F25" i="15"/>
  <c r="E25" i="15"/>
  <c r="H24" i="15"/>
  <c r="G24" i="15"/>
  <c r="F24" i="15"/>
  <c r="E24" i="15"/>
  <c r="H23" i="15"/>
  <c r="G23" i="15"/>
  <c r="F23" i="15"/>
  <c r="E23" i="15"/>
  <c r="H22" i="15"/>
  <c r="G22" i="15"/>
  <c r="F22" i="15"/>
  <c r="E22" i="15"/>
  <c r="H21" i="15"/>
  <c r="G21" i="15"/>
  <c r="F21" i="15"/>
  <c r="E21" i="15"/>
  <c r="H20" i="15"/>
  <c r="G20" i="15"/>
  <c r="F20" i="15"/>
  <c r="E20" i="15"/>
  <c r="H19" i="15"/>
  <c r="G19" i="15"/>
  <c r="F19" i="15"/>
  <c r="E19" i="15"/>
  <c r="H18" i="15"/>
  <c r="G18" i="15"/>
  <c r="F18" i="15"/>
  <c r="E18" i="15"/>
  <c r="H17" i="15"/>
  <c r="G17" i="15"/>
  <c r="F17" i="15"/>
  <c r="E17" i="15"/>
  <c r="H16" i="15"/>
  <c r="G16" i="15"/>
  <c r="F16" i="15"/>
  <c r="E16" i="15"/>
  <c r="H15" i="15"/>
  <c r="G15" i="15"/>
  <c r="F15" i="15"/>
  <c r="E15" i="15"/>
  <c r="H14" i="15"/>
  <c r="G14" i="15"/>
  <c r="F14" i="15"/>
  <c r="E14" i="15"/>
  <c r="H13" i="15"/>
  <c r="G13" i="15"/>
  <c r="F13" i="15"/>
  <c r="E13" i="15"/>
  <c r="H12" i="15"/>
  <c r="G12" i="15"/>
  <c r="F12" i="15"/>
  <c r="E12" i="15"/>
  <c r="H11" i="15"/>
  <c r="G11" i="15"/>
  <c r="F11" i="15"/>
  <c r="E11" i="15"/>
  <c r="H10" i="15"/>
  <c r="G10" i="15"/>
  <c r="F10" i="15"/>
  <c r="E10" i="15"/>
  <c r="H9" i="15"/>
  <c r="G9" i="15"/>
  <c r="F9" i="15"/>
  <c r="E9" i="15"/>
  <c r="H8" i="15"/>
  <c r="G8" i="15"/>
  <c r="F8" i="15"/>
  <c r="E8" i="15"/>
  <c r="H7" i="15"/>
  <c r="G7" i="15"/>
  <c r="F7" i="15"/>
  <c r="E7" i="15"/>
  <c r="H6" i="15"/>
  <c r="G6" i="15"/>
  <c r="F6" i="15"/>
  <c r="E6" i="15"/>
  <c r="H5" i="15"/>
  <c r="G5" i="15"/>
  <c r="F5" i="15"/>
  <c r="E5" i="15"/>
  <c r="F52" i="14"/>
  <c r="E52" i="14"/>
  <c r="D52" i="14"/>
  <c r="C52" i="14"/>
  <c r="F51" i="14"/>
  <c r="E51" i="14"/>
  <c r="D51" i="14"/>
  <c r="C51" i="14"/>
  <c r="F50" i="14"/>
  <c r="E50" i="14"/>
  <c r="D50" i="14"/>
  <c r="C50" i="14"/>
  <c r="F49" i="14"/>
  <c r="E49" i="14"/>
  <c r="D49" i="14"/>
  <c r="C49" i="14"/>
  <c r="F48" i="14"/>
  <c r="E48" i="14"/>
  <c r="D48" i="14"/>
  <c r="C48" i="14"/>
  <c r="F47" i="14"/>
  <c r="E47" i="14"/>
  <c r="D47" i="14"/>
  <c r="C47" i="14"/>
  <c r="F46" i="14"/>
  <c r="E46" i="14"/>
  <c r="D46" i="14"/>
  <c r="C46" i="14"/>
  <c r="F45" i="14"/>
  <c r="E45" i="14"/>
  <c r="D45" i="14"/>
  <c r="C45" i="14"/>
  <c r="F44" i="14"/>
  <c r="E44" i="14"/>
  <c r="D44" i="14"/>
  <c r="C44" i="14"/>
  <c r="F43" i="14"/>
  <c r="E43" i="14"/>
  <c r="D43" i="14"/>
  <c r="C43" i="14"/>
  <c r="F42" i="14"/>
  <c r="E42" i="14"/>
  <c r="D42" i="14"/>
  <c r="C42" i="14"/>
  <c r="F41" i="14"/>
  <c r="E41" i="14"/>
  <c r="D41" i="14"/>
  <c r="C41" i="14"/>
  <c r="F40" i="14"/>
  <c r="E40" i="14"/>
  <c r="D40" i="14"/>
  <c r="C40" i="14"/>
  <c r="F39" i="14"/>
  <c r="E39" i="14"/>
  <c r="D39" i="14"/>
  <c r="C39" i="14"/>
  <c r="F38" i="14"/>
  <c r="E38" i="14"/>
  <c r="D38" i="14"/>
  <c r="C38" i="14"/>
  <c r="F37" i="14"/>
  <c r="E37" i="14"/>
  <c r="D37" i="14"/>
  <c r="C37" i="14"/>
  <c r="F36" i="14"/>
  <c r="E36" i="14"/>
  <c r="D36" i="14"/>
  <c r="C36" i="14"/>
  <c r="F35" i="14"/>
  <c r="E35" i="14"/>
  <c r="D35" i="14"/>
  <c r="C35" i="14"/>
  <c r="F34" i="14"/>
  <c r="E34" i="14"/>
  <c r="D34" i="14"/>
  <c r="C34" i="14"/>
  <c r="F33" i="14"/>
  <c r="E33" i="14"/>
  <c r="D33" i="14"/>
  <c r="C33" i="14"/>
  <c r="F32" i="14"/>
  <c r="E32" i="14"/>
  <c r="D32" i="14"/>
  <c r="C32" i="14"/>
  <c r="F31" i="14"/>
  <c r="E31" i="14"/>
  <c r="D31" i="14"/>
  <c r="C31" i="14"/>
  <c r="F30" i="14"/>
  <c r="E30" i="14"/>
  <c r="D30" i="14"/>
  <c r="C30" i="14"/>
  <c r="F29" i="14"/>
  <c r="E29" i="14"/>
  <c r="D29" i="14"/>
  <c r="C29" i="14"/>
  <c r="F28" i="14"/>
  <c r="E28" i="14"/>
  <c r="D28" i="14"/>
  <c r="C28" i="14"/>
  <c r="F27" i="14"/>
  <c r="E27" i="14"/>
  <c r="D27" i="14"/>
  <c r="C27" i="14"/>
  <c r="F26" i="14"/>
  <c r="E26" i="14"/>
  <c r="D26" i="14"/>
  <c r="C26" i="14"/>
  <c r="F25" i="14"/>
  <c r="E25" i="14"/>
  <c r="D25" i="14"/>
  <c r="C25" i="14"/>
  <c r="F24" i="14"/>
  <c r="E24" i="14"/>
  <c r="D24" i="14"/>
  <c r="C24" i="14"/>
  <c r="F23" i="14"/>
  <c r="E23" i="14"/>
  <c r="D23" i="14"/>
  <c r="C23" i="14"/>
  <c r="F22" i="14"/>
  <c r="E22" i="14"/>
  <c r="D22" i="14"/>
  <c r="C22" i="14"/>
  <c r="F21" i="14"/>
  <c r="E21" i="14"/>
  <c r="D21" i="14"/>
  <c r="C21" i="14"/>
  <c r="F20" i="14"/>
  <c r="E20" i="14"/>
  <c r="D20" i="14"/>
  <c r="C20" i="14"/>
  <c r="F19" i="14"/>
  <c r="E19" i="14"/>
  <c r="D19" i="14"/>
  <c r="C19" i="14"/>
  <c r="F18" i="14"/>
  <c r="E18" i="14"/>
  <c r="D18" i="14"/>
  <c r="C18" i="14"/>
  <c r="F17" i="14"/>
  <c r="E17" i="14"/>
  <c r="D17" i="14"/>
  <c r="C17" i="14"/>
  <c r="F16" i="14"/>
  <c r="E16" i="14"/>
  <c r="F15" i="14"/>
  <c r="E15" i="14"/>
  <c r="F14" i="14"/>
  <c r="E14" i="14"/>
  <c r="F13" i="14"/>
  <c r="E13" i="14"/>
  <c r="F12" i="14"/>
  <c r="E12" i="14"/>
  <c r="F11" i="14"/>
  <c r="E11" i="14"/>
  <c r="F10" i="14"/>
  <c r="E10" i="14"/>
  <c r="F9" i="14"/>
  <c r="E9" i="14"/>
  <c r="F8" i="14"/>
  <c r="E8" i="14"/>
  <c r="F7" i="14"/>
  <c r="E7" i="14"/>
  <c r="F6" i="14"/>
  <c r="E6" i="14"/>
  <c r="F5" i="14"/>
  <c r="E5" i="14"/>
  <c r="G36" i="13"/>
  <c r="F36" i="13"/>
  <c r="E36" i="13"/>
  <c r="D36" i="13"/>
  <c r="C36" i="13"/>
  <c r="G35" i="13"/>
  <c r="F35" i="13"/>
  <c r="E35" i="13"/>
  <c r="D35" i="13"/>
  <c r="C35" i="13"/>
  <c r="G34" i="13"/>
  <c r="F34" i="13"/>
  <c r="E34" i="13"/>
  <c r="D34" i="13"/>
  <c r="C34" i="13"/>
  <c r="G33" i="13"/>
  <c r="F33" i="13"/>
  <c r="E33" i="13"/>
  <c r="D33" i="13"/>
  <c r="C33" i="13"/>
  <c r="G32" i="13"/>
  <c r="F32" i="13"/>
  <c r="E32" i="13"/>
  <c r="D32" i="13"/>
  <c r="C32" i="13"/>
  <c r="G31" i="13"/>
  <c r="F31" i="13"/>
  <c r="E31" i="13"/>
  <c r="D31" i="13"/>
  <c r="C31" i="13"/>
  <c r="G30" i="13"/>
  <c r="F30" i="13"/>
  <c r="E30" i="13"/>
  <c r="D30" i="13"/>
  <c r="C30" i="13"/>
  <c r="G29" i="13"/>
  <c r="F29" i="13"/>
  <c r="E29" i="13"/>
  <c r="D29" i="13"/>
  <c r="C29" i="13"/>
  <c r="G28" i="13"/>
  <c r="F28" i="13"/>
  <c r="E28" i="13"/>
  <c r="D28" i="13"/>
  <c r="C28" i="13"/>
  <c r="G27" i="13"/>
  <c r="F27" i="13"/>
  <c r="E27" i="13"/>
  <c r="D27" i="13"/>
  <c r="C27" i="13"/>
  <c r="G26" i="13"/>
  <c r="F26" i="13"/>
  <c r="E26" i="13"/>
  <c r="D26" i="13"/>
  <c r="C26" i="13"/>
  <c r="G25" i="13"/>
  <c r="F25" i="13"/>
  <c r="E25" i="13"/>
  <c r="D25" i="13"/>
  <c r="C25" i="13"/>
  <c r="G24" i="13"/>
  <c r="F24" i="13"/>
  <c r="E24" i="13"/>
  <c r="D24" i="13"/>
  <c r="C24" i="13"/>
  <c r="G23" i="13"/>
  <c r="F23" i="13"/>
  <c r="E23" i="13"/>
  <c r="D23" i="13"/>
  <c r="C23" i="13"/>
  <c r="G22" i="13"/>
  <c r="F22" i="13"/>
  <c r="E22" i="13"/>
  <c r="D22" i="13"/>
  <c r="C22" i="13"/>
  <c r="G21" i="13"/>
  <c r="F21" i="13"/>
  <c r="E21" i="13"/>
  <c r="D21" i="13"/>
  <c r="C21" i="13"/>
  <c r="G20" i="13"/>
  <c r="F20" i="13"/>
  <c r="E20" i="13"/>
  <c r="D20" i="13"/>
  <c r="C20" i="13"/>
  <c r="G19" i="13"/>
  <c r="F19" i="13"/>
  <c r="E19" i="13"/>
  <c r="D19" i="13"/>
  <c r="C19" i="13"/>
  <c r="G18" i="13"/>
  <c r="F18" i="13"/>
  <c r="E18" i="13"/>
  <c r="D18" i="13"/>
  <c r="C18" i="13"/>
  <c r="G17" i="13"/>
  <c r="F17" i="13"/>
  <c r="E17" i="13"/>
  <c r="D17" i="13"/>
  <c r="C17" i="13"/>
  <c r="G16" i="13"/>
  <c r="F16" i="13"/>
  <c r="E16" i="13"/>
  <c r="D16" i="13"/>
  <c r="C16" i="13"/>
  <c r="G15" i="13"/>
  <c r="F15" i="13"/>
  <c r="E15" i="13"/>
  <c r="D15" i="13"/>
  <c r="C15" i="13"/>
  <c r="G14" i="13"/>
  <c r="F14" i="13"/>
  <c r="E14" i="13"/>
  <c r="D14" i="13"/>
  <c r="C14" i="13"/>
  <c r="G13" i="13"/>
  <c r="F13" i="13"/>
  <c r="E13" i="13"/>
  <c r="D13" i="13"/>
  <c r="C13" i="13"/>
  <c r="G12" i="13"/>
  <c r="F12" i="13"/>
  <c r="E12" i="13"/>
  <c r="G11" i="13"/>
  <c r="F11" i="13"/>
  <c r="E11" i="13"/>
  <c r="G10" i="13"/>
  <c r="F10" i="13"/>
  <c r="E10" i="13"/>
  <c r="G9" i="13"/>
  <c r="F9" i="13"/>
  <c r="E9" i="13"/>
  <c r="G8" i="13"/>
  <c r="F8" i="13"/>
  <c r="E8" i="13"/>
  <c r="G7" i="13"/>
  <c r="F7" i="13"/>
  <c r="E7" i="13"/>
  <c r="G6" i="13"/>
  <c r="F6" i="13"/>
  <c r="E6" i="13"/>
  <c r="G5" i="13"/>
  <c r="F5" i="13"/>
  <c r="E5" i="13"/>
  <c r="H28" i="12"/>
  <c r="G28" i="12"/>
  <c r="F28" i="12"/>
  <c r="E28" i="12"/>
  <c r="D28" i="12"/>
  <c r="C28" i="12"/>
  <c r="H27" i="12"/>
  <c r="G27" i="12"/>
  <c r="F27" i="12"/>
  <c r="E27" i="12"/>
  <c r="D27" i="12"/>
  <c r="C27" i="12"/>
  <c r="H26" i="12"/>
  <c r="G26" i="12"/>
  <c r="F26" i="12"/>
  <c r="E26" i="12"/>
  <c r="D26" i="12"/>
  <c r="C26" i="12"/>
  <c r="H25" i="12"/>
  <c r="G25" i="12"/>
  <c r="F25" i="12"/>
  <c r="E25" i="12"/>
  <c r="D25" i="12"/>
  <c r="C25" i="12"/>
  <c r="H24" i="12"/>
  <c r="G24" i="12"/>
  <c r="F24" i="12"/>
  <c r="E24" i="12"/>
  <c r="D24" i="12"/>
  <c r="C24" i="12"/>
  <c r="H23" i="12"/>
  <c r="G23" i="12"/>
  <c r="F23" i="12"/>
  <c r="E23" i="12"/>
  <c r="D23" i="12"/>
  <c r="C23" i="12"/>
  <c r="H22" i="12"/>
  <c r="G22" i="12"/>
  <c r="F22" i="12"/>
  <c r="E22" i="12"/>
  <c r="D22" i="12"/>
  <c r="C22" i="12"/>
  <c r="H21" i="12"/>
  <c r="G21" i="12"/>
  <c r="F21" i="12"/>
  <c r="E21" i="12"/>
  <c r="D21" i="12"/>
  <c r="C21" i="12"/>
  <c r="H20" i="12"/>
  <c r="G20" i="12"/>
  <c r="F20" i="12"/>
  <c r="E20" i="12"/>
  <c r="D20" i="12"/>
  <c r="C20" i="12"/>
  <c r="H19" i="12"/>
  <c r="G19" i="12"/>
  <c r="F19" i="12"/>
  <c r="E19" i="12"/>
  <c r="D19" i="12"/>
  <c r="C19" i="12"/>
  <c r="H18" i="12"/>
  <c r="G18" i="12"/>
  <c r="F18" i="12"/>
  <c r="E18" i="12"/>
  <c r="D18" i="12"/>
  <c r="C18" i="12"/>
  <c r="H17" i="12"/>
  <c r="G17" i="12"/>
  <c r="F17" i="12"/>
  <c r="E17" i="12"/>
  <c r="D17" i="12"/>
  <c r="C17" i="12"/>
  <c r="H16" i="12"/>
  <c r="G16" i="12"/>
  <c r="F16" i="12"/>
  <c r="E16" i="12"/>
  <c r="D16" i="12"/>
  <c r="C16" i="12"/>
  <c r="H15" i="12"/>
  <c r="G15" i="12"/>
  <c r="F15" i="12"/>
  <c r="E15" i="12"/>
  <c r="D15" i="12"/>
  <c r="C15" i="12"/>
  <c r="H14" i="12"/>
  <c r="G14" i="12"/>
  <c r="F14" i="12"/>
  <c r="E14" i="12"/>
  <c r="D14" i="12"/>
  <c r="C14" i="12"/>
  <c r="H13" i="12"/>
  <c r="G13" i="12"/>
  <c r="F13" i="12"/>
  <c r="E13" i="12"/>
  <c r="D13" i="12"/>
  <c r="C13" i="12"/>
  <c r="H12" i="12"/>
  <c r="G12" i="12"/>
  <c r="F12" i="12"/>
  <c r="E12" i="12"/>
  <c r="D12" i="12"/>
  <c r="C12" i="12"/>
  <c r="H11" i="12"/>
  <c r="G11" i="12"/>
  <c r="F11" i="12"/>
  <c r="E11" i="12"/>
  <c r="D11" i="12"/>
  <c r="C11" i="12"/>
  <c r="H10" i="12"/>
  <c r="G10" i="12"/>
  <c r="F10" i="12"/>
  <c r="E10" i="12"/>
  <c r="H9" i="12"/>
  <c r="G9" i="12"/>
  <c r="F9" i="12"/>
  <c r="E9" i="12"/>
  <c r="H8" i="12"/>
  <c r="G8" i="12"/>
  <c r="F8" i="12"/>
  <c r="E8" i="12"/>
  <c r="H7" i="12"/>
  <c r="G7" i="12"/>
  <c r="F7" i="12"/>
  <c r="E7" i="12"/>
  <c r="H6" i="12"/>
  <c r="G6" i="12"/>
  <c r="F6" i="12"/>
  <c r="E6" i="12"/>
  <c r="H5" i="12"/>
  <c r="G5" i="12"/>
  <c r="F5" i="12"/>
  <c r="E5" i="12"/>
  <c r="J20" i="11"/>
  <c r="I20" i="11"/>
  <c r="H20" i="11"/>
  <c r="G20" i="11"/>
  <c r="F20" i="11"/>
  <c r="E20" i="11"/>
  <c r="D20" i="11"/>
  <c r="C20" i="11"/>
  <c r="J19" i="11"/>
  <c r="I19" i="11"/>
  <c r="H19" i="11"/>
  <c r="G19" i="11"/>
  <c r="F19" i="11"/>
  <c r="E19" i="11"/>
  <c r="D19" i="11"/>
  <c r="C19" i="11"/>
  <c r="J18" i="11"/>
  <c r="I18" i="11"/>
  <c r="H18" i="11"/>
  <c r="G18" i="11"/>
  <c r="F18" i="11"/>
  <c r="E18" i="11"/>
  <c r="D18" i="11"/>
  <c r="C18" i="11"/>
  <c r="J17" i="11"/>
  <c r="I17" i="11"/>
  <c r="H17" i="11"/>
  <c r="G17" i="11"/>
  <c r="F17" i="11"/>
  <c r="E17" i="11"/>
  <c r="D17" i="11"/>
  <c r="C17" i="11"/>
  <c r="J16" i="11"/>
  <c r="I16" i="11"/>
  <c r="H16" i="11"/>
  <c r="G16" i="11"/>
  <c r="F16" i="11"/>
  <c r="E16" i="11"/>
  <c r="D16" i="11"/>
  <c r="C16" i="11"/>
  <c r="J15" i="11"/>
  <c r="I15" i="11"/>
  <c r="H15" i="11"/>
  <c r="G15" i="11"/>
  <c r="F15" i="11"/>
  <c r="E15" i="11"/>
  <c r="D15" i="11"/>
  <c r="C15" i="11"/>
  <c r="J14" i="11"/>
  <c r="I14" i="11"/>
  <c r="H14" i="11"/>
  <c r="G14" i="11"/>
  <c r="F14" i="11"/>
  <c r="E14" i="11"/>
  <c r="D14" i="11"/>
  <c r="C14" i="11"/>
  <c r="J13" i="11"/>
  <c r="I13" i="11"/>
  <c r="H13" i="11"/>
  <c r="G13" i="11"/>
  <c r="F13" i="11"/>
  <c r="E13" i="11"/>
  <c r="D13" i="11"/>
  <c r="C13" i="11"/>
  <c r="J12" i="11"/>
  <c r="I12" i="11"/>
  <c r="H12" i="11"/>
  <c r="G12" i="11"/>
  <c r="F12" i="11"/>
  <c r="E12" i="11"/>
  <c r="D12" i="11"/>
  <c r="C12" i="11"/>
  <c r="J11" i="11"/>
  <c r="I11" i="11"/>
  <c r="H11" i="11"/>
  <c r="G11" i="11"/>
  <c r="F11" i="11"/>
  <c r="E11" i="11"/>
  <c r="D11" i="11"/>
  <c r="C11" i="11"/>
  <c r="J10" i="11"/>
  <c r="I10" i="11"/>
  <c r="H10" i="11"/>
  <c r="G10" i="11"/>
  <c r="F10" i="11"/>
  <c r="E10" i="11"/>
  <c r="D10" i="11"/>
  <c r="C10" i="11"/>
  <c r="J9" i="11"/>
  <c r="I9" i="11"/>
  <c r="H9" i="11"/>
  <c r="G9" i="11"/>
  <c r="F9" i="11"/>
  <c r="E9" i="11"/>
  <c r="D9" i="11"/>
  <c r="C9" i="11"/>
  <c r="J8" i="11"/>
  <c r="I8" i="11"/>
  <c r="H8" i="11"/>
  <c r="G8" i="11"/>
  <c r="F8" i="11"/>
  <c r="E8" i="11"/>
  <c r="J7" i="11"/>
  <c r="I7" i="11"/>
  <c r="H7" i="11"/>
  <c r="G7" i="11"/>
  <c r="F7" i="11"/>
  <c r="E7" i="11"/>
  <c r="J6" i="11"/>
  <c r="I6" i="11"/>
  <c r="H6" i="11"/>
  <c r="G6" i="11"/>
  <c r="F6" i="11"/>
  <c r="E6" i="11"/>
  <c r="J5" i="11"/>
  <c r="I5" i="11"/>
  <c r="H5" i="11"/>
  <c r="G5" i="11"/>
  <c r="F5" i="11"/>
  <c r="E5" i="11"/>
  <c r="D16" i="10"/>
  <c r="C16" i="10"/>
  <c r="D15" i="10"/>
  <c r="C15" i="10"/>
  <c r="D14" i="10"/>
  <c r="C14" i="10"/>
  <c r="D13" i="10"/>
  <c r="C13" i="10"/>
  <c r="D12" i="10"/>
  <c r="C12" i="10"/>
  <c r="D11" i="10"/>
  <c r="C11" i="10"/>
  <c r="D10" i="10"/>
  <c r="C10" i="10"/>
  <c r="D9" i="10"/>
  <c r="C9" i="10"/>
  <c r="D8" i="10"/>
  <c r="C8" i="10"/>
  <c r="E7" i="10"/>
  <c r="E6" i="10"/>
  <c r="E5" i="10"/>
  <c r="P12" i="9"/>
  <c r="O12" i="9"/>
  <c r="N12" i="9"/>
  <c r="M12" i="9"/>
  <c r="L12" i="9"/>
  <c r="P11" i="9"/>
  <c r="O11" i="9"/>
  <c r="N11" i="9"/>
  <c r="M11" i="9"/>
  <c r="L11" i="9"/>
  <c r="P10" i="9"/>
  <c r="O10" i="9"/>
  <c r="N10" i="9"/>
  <c r="M10" i="9"/>
  <c r="L10" i="9"/>
  <c r="P9" i="9"/>
  <c r="O9" i="9"/>
  <c r="N9" i="9"/>
  <c r="M9" i="9"/>
  <c r="L9" i="9"/>
  <c r="P8" i="9"/>
  <c r="O8" i="9"/>
  <c r="N8" i="9"/>
  <c r="M8" i="9"/>
  <c r="L8" i="9"/>
  <c r="P7" i="9"/>
  <c r="O7" i="9"/>
  <c r="N7" i="9"/>
  <c r="M7" i="9"/>
  <c r="L7" i="9"/>
  <c r="P6" i="9"/>
  <c r="O6" i="9"/>
  <c r="N6" i="9"/>
  <c r="M6" i="9"/>
  <c r="L6" i="9"/>
  <c r="P5" i="9"/>
  <c r="O5" i="9"/>
  <c r="N5" i="9"/>
  <c r="M5" i="9"/>
  <c r="E5" i="9"/>
  <c r="J20" i="7"/>
  <c r="I20" i="7"/>
  <c r="H20" i="7"/>
  <c r="G20" i="7"/>
  <c r="F20" i="7"/>
  <c r="E20" i="7"/>
  <c r="J19" i="7"/>
  <c r="I19" i="7"/>
  <c r="H19" i="7"/>
  <c r="G19" i="7"/>
  <c r="F19" i="7"/>
  <c r="E19" i="7"/>
  <c r="J18" i="7"/>
  <c r="I18" i="7"/>
  <c r="H18" i="7"/>
  <c r="G18" i="7"/>
  <c r="F18" i="7"/>
  <c r="E18" i="7"/>
  <c r="J17" i="7"/>
  <c r="I17" i="7"/>
  <c r="H17" i="7"/>
  <c r="G17" i="7"/>
  <c r="F17" i="7"/>
  <c r="E17" i="7"/>
  <c r="J16" i="7"/>
  <c r="I16" i="7"/>
  <c r="H16" i="7"/>
  <c r="G16" i="7"/>
  <c r="F16" i="7"/>
  <c r="E16" i="7"/>
  <c r="J15" i="7"/>
  <c r="I15" i="7"/>
  <c r="H15" i="7"/>
  <c r="G15" i="7"/>
  <c r="F15" i="7"/>
  <c r="E15" i="7"/>
  <c r="J14" i="7"/>
  <c r="I14" i="7"/>
  <c r="H14" i="7"/>
  <c r="G14" i="7"/>
  <c r="F14" i="7"/>
  <c r="E14" i="7"/>
  <c r="J13" i="7"/>
  <c r="I13" i="7"/>
  <c r="H13" i="7"/>
  <c r="G13" i="7"/>
  <c r="F13" i="7"/>
  <c r="E13" i="7"/>
  <c r="J12" i="7"/>
  <c r="I12" i="7"/>
  <c r="H12" i="7"/>
  <c r="G12" i="7"/>
  <c r="F12" i="7"/>
  <c r="E12" i="7"/>
  <c r="J11" i="7"/>
  <c r="I11" i="7"/>
  <c r="H11" i="7"/>
  <c r="G11" i="7"/>
  <c r="F11" i="7"/>
  <c r="E11" i="7"/>
  <c r="J10" i="7"/>
  <c r="I10" i="7"/>
  <c r="H10" i="7"/>
  <c r="G10" i="7"/>
  <c r="F10" i="7"/>
  <c r="E10" i="7"/>
  <c r="J9" i="7"/>
  <c r="I9" i="7"/>
  <c r="H9" i="7"/>
  <c r="G9" i="7"/>
  <c r="F9" i="7"/>
  <c r="E9" i="7"/>
  <c r="J8" i="7"/>
  <c r="I8" i="7"/>
  <c r="H8" i="7"/>
  <c r="G8" i="7"/>
  <c r="F8" i="7"/>
  <c r="E8" i="7"/>
  <c r="J7" i="7"/>
  <c r="I7" i="7"/>
  <c r="H7" i="7"/>
  <c r="G7" i="7"/>
  <c r="F7" i="7"/>
  <c r="E7" i="7"/>
  <c r="J6" i="7"/>
  <c r="I6" i="7"/>
  <c r="H6" i="7"/>
  <c r="G6" i="7"/>
  <c r="F6" i="7"/>
  <c r="E6" i="7"/>
  <c r="J5" i="7"/>
  <c r="I5" i="7"/>
  <c r="H5" i="7"/>
  <c r="G5" i="7"/>
  <c r="F5" i="7"/>
  <c r="E5" i="7"/>
  <c r="H28" i="6"/>
  <c r="G28" i="6"/>
  <c r="F28" i="6"/>
  <c r="H27" i="6"/>
  <c r="G27" i="6"/>
  <c r="F27" i="6"/>
  <c r="H26" i="6"/>
  <c r="G26" i="6"/>
  <c r="F26" i="6"/>
  <c r="H25" i="6"/>
  <c r="G25" i="6"/>
  <c r="F25" i="6"/>
  <c r="H24" i="6"/>
  <c r="G24" i="6"/>
  <c r="F24" i="6"/>
  <c r="H23" i="6"/>
  <c r="G23" i="6"/>
  <c r="F23" i="6"/>
  <c r="H22" i="6"/>
  <c r="G22" i="6"/>
  <c r="F22" i="6"/>
  <c r="H21" i="6"/>
  <c r="G21" i="6"/>
  <c r="F21" i="6"/>
  <c r="H20" i="6"/>
  <c r="G20" i="6"/>
  <c r="F20" i="6"/>
  <c r="H19" i="6"/>
  <c r="G19" i="6"/>
  <c r="F19" i="6"/>
  <c r="H18" i="6"/>
  <c r="G18" i="6"/>
  <c r="F18" i="6"/>
  <c r="H17" i="6"/>
  <c r="G17" i="6"/>
  <c r="F17" i="6"/>
  <c r="H16" i="6"/>
  <c r="G16" i="6"/>
  <c r="F16" i="6"/>
  <c r="H15" i="6"/>
  <c r="G15" i="6"/>
  <c r="F15" i="6"/>
  <c r="H14" i="6"/>
  <c r="G14" i="6"/>
  <c r="F14" i="6"/>
  <c r="H13" i="6"/>
  <c r="G13" i="6"/>
  <c r="F13" i="6"/>
  <c r="H12" i="6"/>
  <c r="G12" i="6"/>
  <c r="F12" i="6"/>
  <c r="H11" i="6"/>
  <c r="G11" i="6"/>
  <c r="F11" i="6"/>
  <c r="H10" i="6"/>
  <c r="G10" i="6"/>
  <c r="F10" i="6"/>
  <c r="H9" i="6"/>
  <c r="G9" i="6"/>
  <c r="F9" i="6"/>
  <c r="H8" i="6"/>
  <c r="G8" i="6"/>
  <c r="F8" i="6"/>
  <c r="H7" i="6"/>
  <c r="G7" i="6"/>
  <c r="F7" i="6"/>
  <c r="E7" i="6"/>
  <c r="H6" i="6"/>
  <c r="G6" i="6"/>
  <c r="F6" i="6"/>
  <c r="E6" i="6"/>
  <c r="H5" i="6"/>
  <c r="G5" i="6"/>
  <c r="F5" i="6"/>
  <c r="E5" i="6"/>
  <c r="G36" i="5"/>
  <c r="F36" i="5"/>
  <c r="E36" i="5"/>
  <c r="G35" i="5"/>
  <c r="F35" i="5"/>
  <c r="E35" i="5"/>
  <c r="G34" i="5"/>
  <c r="F34" i="5"/>
  <c r="E34" i="5"/>
  <c r="G33" i="5"/>
  <c r="F33" i="5"/>
  <c r="E33" i="5"/>
  <c r="G32" i="5"/>
  <c r="F32" i="5"/>
  <c r="E32" i="5"/>
  <c r="G31" i="5"/>
  <c r="F31" i="5"/>
  <c r="E31" i="5"/>
  <c r="G30" i="5"/>
  <c r="F30" i="5"/>
  <c r="E30" i="5"/>
  <c r="G29" i="5"/>
  <c r="F29" i="5"/>
  <c r="E29" i="5"/>
  <c r="G28" i="5"/>
  <c r="F28" i="5"/>
  <c r="E28" i="5"/>
  <c r="G27" i="5"/>
  <c r="F27" i="5"/>
  <c r="E27" i="5"/>
  <c r="G26" i="5"/>
  <c r="F26" i="5"/>
  <c r="E26" i="5"/>
  <c r="G25" i="5"/>
  <c r="F25" i="5"/>
  <c r="E25" i="5"/>
  <c r="G24" i="5"/>
  <c r="F24" i="5"/>
  <c r="E24" i="5"/>
  <c r="G23" i="5"/>
  <c r="F23" i="5"/>
  <c r="E23" i="5"/>
  <c r="G22" i="5"/>
  <c r="F22" i="5"/>
  <c r="E22" i="5"/>
  <c r="G21" i="5"/>
  <c r="F21" i="5"/>
  <c r="E21" i="5"/>
  <c r="G20" i="5"/>
  <c r="F20" i="5"/>
  <c r="E20" i="5"/>
  <c r="G19" i="5"/>
  <c r="F19" i="5"/>
  <c r="E19" i="5"/>
  <c r="G18" i="5"/>
  <c r="F18" i="5"/>
  <c r="E18" i="5"/>
  <c r="G17" i="5"/>
  <c r="F17" i="5"/>
  <c r="E17" i="5"/>
  <c r="G16" i="5"/>
  <c r="F16" i="5"/>
  <c r="E16" i="5"/>
  <c r="G15" i="5"/>
  <c r="F15" i="5"/>
  <c r="E15" i="5"/>
  <c r="G14" i="5"/>
  <c r="F14" i="5"/>
  <c r="E14" i="5"/>
  <c r="G13" i="5"/>
  <c r="F13" i="5"/>
  <c r="E13" i="5"/>
  <c r="G12" i="5"/>
  <c r="F12" i="5"/>
  <c r="E12" i="5"/>
  <c r="G11" i="5"/>
  <c r="F11" i="5"/>
  <c r="E11" i="5"/>
  <c r="G10" i="5"/>
  <c r="F10" i="5"/>
  <c r="E10" i="5"/>
  <c r="G9" i="5"/>
  <c r="F9" i="5"/>
  <c r="E9" i="5"/>
  <c r="G8" i="5"/>
  <c r="F8" i="5"/>
  <c r="E8" i="5"/>
  <c r="G7" i="5"/>
  <c r="F7" i="5"/>
  <c r="E7" i="5"/>
  <c r="G6" i="5"/>
  <c r="F6" i="5"/>
  <c r="E6" i="5"/>
  <c r="G5" i="5"/>
  <c r="F5" i="5"/>
  <c r="E5" i="5"/>
  <c r="F52" i="4"/>
  <c r="E52" i="4"/>
  <c r="F51" i="4"/>
  <c r="E51" i="4"/>
  <c r="F50" i="4"/>
  <c r="E50" i="4"/>
  <c r="F49" i="4"/>
  <c r="E49" i="4"/>
  <c r="F48" i="4"/>
  <c r="E48" i="4"/>
  <c r="F47" i="4"/>
  <c r="E47" i="4"/>
  <c r="F46" i="4"/>
  <c r="E46" i="4"/>
  <c r="F45" i="4"/>
  <c r="E45" i="4"/>
  <c r="F44" i="4"/>
  <c r="E44" i="4"/>
  <c r="F43" i="4"/>
  <c r="E43" i="4"/>
  <c r="F42" i="4"/>
  <c r="E42" i="4"/>
  <c r="F41" i="4"/>
  <c r="E41" i="4"/>
  <c r="F40" i="4"/>
  <c r="E40" i="4"/>
  <c r="F39" i="4"/>
  <c r="E39" i="4"/>
  <c r="F38" i="4"/>
  <c r="E38" i="4"/>
  <c r="F37" i="4"/>
  <c r="E37" i="4"/>
  <c r="F36" i="4"/>
  <c r="E36" i="4"/>
  <c r="F35" i="4"/>
  <c r="E35" i="4"/>
  <c r="F34" i="4"/>
  <c r="E34" i="4"/>
  <c r="F33" i="4"/>
  <c r="E33" i="4"/>
  <c r="F32" i="4"/>
  <c r="E32" i="4"/>
  <c r="F31" i="4"/>
  <c r="E31" i="4"/>
  <c r="F30" i="4"/>
  <c r="E30" i="4"/>
  <c r="F29" i="4"/>
  <c r="E29" i="4"/>
  <c r="F28" i="4"/>
  <c r="F27" i="4"/>
  <c r="F26" i="4"/>
  <c r="F25" i="4"/>
  <c r="F24" i="4"/>
  <c r="F23" i="4"/>
  <c r="F22" i="4"/>
  <c r="F21" i="4"/>
  <c r="F20" i="4"/>
  <c r="F19" i="4"/>
  <c r="F18" i="4"/>
  <c r="F17" i="4"/>
  <c r="F16" i="4"/>
  <c r="F15" i="4"/>
  <c r="F14" i="4"/>
  <c r="F13" i="4"/>
  <c r="F12" i="4"/>
  <c r="F11" i="4"/>
  <c r="F10" i="4"/>
  <c r="F9" i="4"/>
  <c r="F8" i="4"/>
  <c r="F7" i="4"/>
  <c r="E7" i="4"/>
  <c r="F6" i="4"/>
  <c r="E6" i="4"/>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F5" i="4"/>
  <c r="E5" i="4"/>
  <c r="F5" i="10"/>
  <c r="F6" i="10"/>
  <c r="F7" i="10"/>
  <c r="G5" i="10"/>
  <c r="G6" i="10"/>
  <c r="G7" i="10"/>
  <c r="H5" i="10"/>
  <c r="H6" i="10"/>
  <c r="H7" i="10"/>
  <c r="E8" i="10"/>
  <c r="E9" i="10"/>
  <c r="E10" i="10"/>
  <c r="F8" i="10"/>
  <c r="F9" i="10"/>
  <c r="F10" i="10"/>
  <c r="G8" i="10"/>
  <c r="G9" i="10"/>
  <c r="G10" i="10"/>
  <c r="H8" i="10"/>
  <c r="H9" i="10"/>
  <c r="H10" i="10"/>
  <c r="E11" i="10"/>
  <c r="E12" i="10"/>
  <c r="E13" i="10"/>
  <c r="F11" i="10"/>
  <c r="F12" i="10"/>
  <c r="F13" i="10"/>
  <c r="G11" i="10"/>
  <c r="G12" i="10"/>
  <c r="G13" i="10"/>
  <c r="H11" i="10"/>
  <c r="H12" i="10"/>
  <c r="H13" i="10"/>
  <c r="E14" i="10"/>
  <c r="E15" i="10"/>
  <c r="E16" i="10"/>
  <c r="F14" i="10"/>
  <c r="F15" i="10"/>
  <c r="F16" i="10"/>
  <c r="G14" i="10"/>
  <c r="G15" i="10"/>
  <c r="G16" i="10"/>
  <c r="H14" i="10"/>
  <c r="H15" i="10"/>
  <c r="H16" i="10"/>
  <c r="I5" i="10"/>
  <c r="I6" i="10"/>
  <c r="I7" i="10"/>
  <c r="J5" i="10"/>
  <c r="J6" i="10"/>
  <c r="J7" i="10"/>
  <c r="K5" i="10"/>
  <c r="K6" i="10"/>
  <c r="K7" i="10"/>
  <c r="L5" i="10"/>
  <c r="L6" i="10"/>
  <c r="L7" i="10"/>
  <c r="I8" i="10"/>
  <c r="I9" i="10"/>
  <c r="I10" i="10"/>
  <c r="J8" i="10"/>
  <c r="J9" i="10"/>
  <c r="J10" i="10"/>
  <c r="K8" i="10"/>
  <c r="K9" i="10"/>
  <c r="K10" i="10"/>
  <c r="L8" i="10"/>
  <c r="L9" i="10"/>
  <c r="L10" i="10"/>
  <c r="I11" i="10"/>
  <c r="I12" i="10"/>
  <c r="I13" i="10"/>
  <c r="J11" i="10"/>
  <c r="J12" i="10"/>
  <c r="J13" i="10"/>
  <c r="K11" i="10"/>
  <c r="K12" i="10"/>
  <c r="K13" i="10"/>
  <c r="L11" i="10"/>
  <c r="L12" i="10"/>
  <c r="L13" i="10"/>
  <c r="I14" i="10"/>
  <c r="I15" i="10"/>
  <c r="I16" i="10"/>
  <c r="J14" i="10"/>
  <c r="J15" i="10"/>
  <c r="J16" i="10"/>
  <c r="K14" i="10"/>
  <c r="K15" i="10"/>
  <c r="K16" i="10"/>
  <c r="L14" i="10"/>
  <c r="L16" i="10"/>
  <c r="L15" i="10"/>
  <c r="E10" i="37"/>
  <c r="E11" i="37"/>
  <c r="E12" i="37"/>
  <c r="E13" i="37"/>
  <c r="E14" i="37"/>
  <c r="E15" i="37"/>
  <c r="E16" i="37"/>
  <c r="E17" i="37"/>
  <c r="E18" i="37"/>
  <c r="E19" i="37"/>
  <c r="E20" i="37"/>
  <c r="E21" i="37"/>
  <c r="E22" i="37"/>
  <c r="E23" i="37"/>
  <c r="E24" i="37"/>
  <c r="E25" i="37"/>
  <c r="E26" i="37"/>
  <c r="E27" i="37"/>
  <c r="G5" i="33"/>
  <c r="E28" i="37"/>
  <c r="E29" i="37"/>
  <c r="E30" i="37"/>
  <c r="E31" i="37"/>
  <c r="E32" i="37"/>
  <c r="E33" i="37"/>
  <c r="E34" i="37"/>
  <c r="E35" i="37"/>
  <c r="E36" i="37"/>
  <c r="E37" i="37"/>
  <c r="E38" i="37"/>
  <c r="E39" i="37"/>
  <c r="E40" i="37"/>
  <c r="E41" i="37"/>
  <c r="E42" i="37"/>
  <c r="E43" i="37"/>
  <c r="E44" i="37"/>
  <c r="E45" i="37"/>
  <c r="E46" i="37"/>
  <c r="E47" i="37"/>
  <c r="E48" i="37"/>
  <c r="E49" i="37"/>
  <c r="E50" i="37"/>
  <c r="H16" i="33"/>
  <c r="E51" i="37"/>
  <c r="I5" i="33"/>
  <c r="E52" i="37"/>
  <c r="F5" i="37"/>
  <c r="G5" i="35"/>
  <c r="F6" i="37"/>
  <c r="F7" i="37"/>
  <c r="F8" i="37"/>
  <c r="F9" i="37"/>
  <c r="F10" i="37"/>
  <c r="F11" i="37"/>
  <c r="F12" i="37"/>
  <c r="F13" i="37"/>
  <c r="F14" i="37"/>
  <c r="F15" i="37"/>
  <c r="F16" i="37"/>
  <c r="F17" i="37"/>
  <c r="F18" i="37"/>
  <c r="F19" i="37"/>
  <c r="F20" i="37"/>
  <c r="F21" i="37"/>
  <c r="F22" i="37"/>
  <c r="F23" i="37"/>
  <c r="F24" i="37"/>
  <c r="F25" i="37"/>
  <c r="F26" i="37"/>
  <c r="J16" i="33"/>
  <c r="F27" i="37"/>
  <c r="K5" i="33"/>
  <c r="F28" i="37"/>
  <c r="F29" i="37"/>
  <c r="F30" i="37"/>
  <c r="F31" i="37"/>
  <c r="F32" i="37"/>
  <c r="F33" i="37"/>
  <c r="F34" i="37"/>
  <c r="F35" i="37"/>
  <c r="F36" i="37"/>
  <c r="F37" i="37"/>
  <c r="F38" i="37"/>
  <c r="F39" i="37"/>
  <c r="F40" i="37"/>
  <c r="F41" i="37"/>
  <c r="F42" i="37"/>
  <c r="F43" i="37"/>
  <c r="F44" i="37"/>
  <c r="F45" i="37"/>
  <c r="F46" i="37"/>
  <c r="F47" i="37"/>
  <c r="F48" i="37"/>
  <c r="F49" i="37"/>
  <c r="L16" i="33"/>
  <c r="F50" i="37"/>
  <c r="F52" i="37"/>
  <c r="F51" i="37"/>
  <c r="O15" i="1" l="1"/>
</calcChain>
</file>

<file path=xl/sharedStrings.xml><?xml version="1.0" encoding="utf-8"?>
<sst xmlns="http://schemas.openxmlformats.org/spreadsheetml/2006/main" count="1131" uniqueCount="421">
  <si>
    <t>96-Well Plate</t>
  </si>
  <si>
    <t>384-Well Plate</t>
  </si>
  <si>
    <t>8 genes x 12 samples</t>
  </si>
  <si>
    <t>96.8X12</t>
  </si>
  <si>
    <t>8 genes x 48 samples</t>
  </si>
  <si>
    <t>384.8X48</t>
  </si>
  <si>
    <t>8 miRNAs x 12 samples</t>
  </si>
  <si>
    <t>8 miRNAs x 48 samples</t>
  </si>
  <si>
    <t>8 assays x 12 samples</t>
  </si>
  <si>
    <t>8 assays x 48 samples</t>
  </si>
  <si>
    <t>2 loci x 8 samples</t>
  </si>
  <si>
    <t>96.2x8</t>
  </si>
  <si>
    <t>23 loci x 4 samples</t>
  </si>
  <si>
    <t>384.23x4</t>
  </si>
  <si>
    <t>miScript mRNA PCR Arrays</t>
  </si>
  <si>
    <t>12 genes x 8 samples</t>
  </si>
  <si>
    <t>96.12X8</t>
  </si>
  <si>
    <t>12 genes x 32 samples</t>
  </si>
  <si>
    <t>384.12X32</t>
  </si>
  <si>
    <t>12 miRNAs x 8 samples</t>
  </si>
  <si>
    <t>12 miRNAs x 32 samples</t>
  </si>
  <si>
    <t>12 assays x 8 samples</t>
  </si>
  <si>
    <t>12 assays x 32 samples</t>
  </si>
  <si>
    <t>3 loci x 6 samples</t>
  </si>
  <si>
    <t>96.3x6</t>
  </si>
  <si>
    <t>47 loci x 2 samples</t>
  </si>
  <si>
    <t>384.47x2</t>
  </si>
  <si>
    <t>qBiomarker Somatic Mutation PCR Arrays</t>
  </si>
  <si>
    <t>16 genes x 6 samples</t>
  </si>
  <si>
    <t>96.16X6</t>
  </si>
  <si>
    <t>16 genes x 24 samples</t>
  </si>
  <si>
    <t>384.16X24</t>
  </si>
  <si>
    <t>16 miRNAs x 6 samples</t>
  </si>
  <si>
    <t>16 miRNAs x 24 samples</t>
  </si>
  <si>
    <t>16 assays x 6 samples</t>
  </si>
  <si>
    <t>16 assays x 24 samples</t>
  </si>
  <si>
    <t>5 loci x 4 samples</t>
  </si>
  <si>
    <t>96.5x4</t>
  </si>
  <si>
    <t>qBiomarker Copy Number PCR Arrays</t>
  </si>
  <si>
    <t>24 genes x 4 samples</t>
  </si>
  <si>
    <t>96.24X4</t>
  </si>
  <si>
    <t>24 genes x 16 samples</t>
  </si>
  <si>
    <t>384.24X16</t>
  </si>
  <si>
    <t>24 miRNAs x 4 samples</t>
  </si>
  <si>
    <t>24 miRNAs x 16 samples</t>
  </si>
  <si>
    <t>24 assays x 4 samples</t>
  </si>
  <si>
    <t>24 assays x 16 samples</t>
  </si>
  <si>
    <t>7 loci x 3 samples</t>
  </si>
  <si>
    <t>96.7X3</t>
  </si>
  <si>
    <t>32 genes x 3 samples</t>
  </si>
  <si>
    <t>96.32X3</t>
  </si>
  <si>
    <t>32 genes x 12 samples</t>
  </si>
  <si>
    <t>384.32X12</t>
  </si>
  <si>
    <t>32 miRNAs x 3 samples</t>
  </si>
  <si>
    <t>32 miRNAs x 12 samples</t>
  </si>
  <si>
    <t>32 assays x 3 samples</t>
  </si>
  <si>
    <t>32 assays x 12 samples</t>
  </si>
  <si>
    <t>11 loci x 2 samples</t>
  </si>
  <si>
    <t>96.11X2</t>
  </si>
  <si>
    <t>48 genes x 2 samples </t>
  </si>
  <si>
    <t>96.48X2</t>
  </si>
  <si>
    <t>48 genes x 8 samples</t>
  </si>
  <si>
    <t>384.48X8</t>
  </si>
  <si>
    <t>48 miRNAs x 2 samples </t>
  </si>
  <si>
    <t>48 miRNAs x 8 samples</t>
  </si>
  <si>
    <t>48 assays x 2 samples </t>
  </si>
  <si>
    <t>48 assays x 8 samples</t>
  </si>
  <si>
    <t>64 genes x 6 samples</t>
  </si>
  <si>
    <t>384.64X6</t>
  </si>
  <si>
    <t>64 miRNAs x 6 samples</t>
  </si>
  <si>
    <t>64 assays x 6 samples</t>
  </si>
  <si>
    <t>96 genes x 4 samples</t>
  </si>
  <si>
    <t>384.96X4</t>
  </si>
  <si>
    <t>96 miRNAs x 4 samples</t>
  </si>
  <si>
    <t>96 assays x 4 samples</t>
  </si>
  <si>
    <t>128 genes x 3 samples</t>
  </si>
  <si>
    <t>384.128X3</t>
  </si>
  <si>
    <t>128 miRNAs x 3 samples</t>
  </si>
  <si>
    <t>128 assays x 3 samples</t>
  </si>
  <si>
    <t>192 genes x 2 samples</t>
  </si>
  <si>
    <t>384.192X2</t>
  </si>
  <si>
    <t>192 miRNAs x 2 samples</t>
  </si>
  <si>
    <t>192 assays x 2 samples</t>
  </si>
  <si>
    <t>QIAGEN PCR Array Data Analysis Set-Up Tool</t>
  </si>
  <si>
    <t>NOTE: Both Excel-based template and GeneGlobe Data Analysis Center require this patch to support Custom PCR Arrays characterizing mutliple samples with shorter gene lists on the same array.</t>
  </si>
  <si>
    <t>Step</t>
  </si>
  <si>
    <t>Question</t>
  </si>
  <si>
    <t>Which PCR Array plate format are you using?</t>
  </si>
  <si>
    <t>What is the layout of your Custom PCR Array?</t>
  </si>
  <si>
    <t>Click hyperlink to navigate to the correct worksheet.</t>
  </si>
  <si>
    <t>Instructions to Dissect 96-Well or Rotor-Disc 100 Formatted Data from 48 Assay x 2 Sample Custom PCR Arrays</t>
  </si>
  <si>
    <t>Custom Gene List</t>
  </si>
  <si>
    <t>48-Assay Format Equivalent</t>
  </si>
  <si>
    <t>Assay #</t>
  </si>
  <si>
    <t>Gene Symbol</t>
  </si>
  <si>
    <t>Assay Catalog #</t>
  </si>
  <si>
    <t>Sample 1</t>
  </si>
  <si>
    <t>Sample 2</t>
  </si>
  <si>
    <t>Instructions to Dissect 96-Well or Rotor-Disc 100 Formatted Data from 32 Assay x 3 Sample Custom PCR Arrays</t>
  </si>
  <si>
    <t>32-Assay Format Equivalent</t>
  </si>
  <si>
    <t>Sample 3</t>
  </si>
  <si>
    <t>Instructions to Dissect 96-Well or Rotor-Disc 100 Formatted Data from 24 Assay x 4 Sample Custom PCR Arrays</t>
  </si>
  <si>
    <t>24-Assay Format Equivalent</t>
  </si>
  <si>
    <t>Sample 4</t>
  </si>
  <si>
    <t>Instructions to Dissect 96-Well or Rotor-Disc 100 Formatted Data from 16 Assay x 6 Sample Custom PCR Arrays</t>
  </si>
  <si>
    <t>16-Assay Format Equivalent</t>
  </si>
  <si>
    <t>Sample 5</t>
  </si>
  <si>
    <t>Sample 6</t>
  </si>
  <si>
    <t>Instructions to Dissect 96-Well or Rotor-Disc 100 Formatted Data from 12 Assay x 8 Sample Custom PCR Arrays</t>
  </si>
  <si>
    <t>12-Assay Format Equivalent</t>
  </si>
  <si>
    <t>Sample 7</t>
  </si>
  <si>
    <t>Sample 8</t>
  </si>
  <si>
    <t>Instructions to Dissect 96-Well or Rotor-Disc 100 Formatted Data from 8 Assay x 12 Sample Custom PCR Arrays</t>
  </si>
  <si>
    <t>8-Assay Format Equivalent</t>
  </si>
  <si>
    <t>Sample 9</t>
  </si>
  <si>
    <t>Sample 10</t>
  </si>
  <si>
    <t>Sample 11</t>
  </si>
  <si>
    <t>Sample 12</t>
  </si>
  <si>
    <t>Instructions to Dissect 96-Well or Rotor-Disc 100 Formatted Data from 2 Loci x 8 Sample Custom qBiomarker Copy Number PCR Arrays</t>
  </si>
  <si>
    <t>Mref</t>
  </si>
  <si>
    <t>VPH000-0000000A</t>
  </si>
  <si>
    <t>Instructions to Dissect 96-Well or Rotor-Disc 100 Formatted Data from 5 Loci x 4 Sample Custom qBiomarker Copy Number PCR Arrays</t>
  </si>
  <si>
    <t>Instructions to Dissect 96-Well or Rotor-Disc 100 Formatted Data from 7 Loci x 3 Sample Custom qBiomarker Copy Number PCR Arrays</t>
  </si>
  <si>
    <t>Instructions to Dissect 96-Well or Rotor-Disc 100 Formatted Data from 11 Loci x 2 Sample Custom qBiomarker Copy Number PCR Arrays</t>
  </si>
  <si>
    <t>Instructions to Dissect 384-Well Formatted Data from 23 Loci x 4 Sample Custom qBiomarker Copy Number PCR Arrays</t>
  </si>
  <si>
    <t>384-Well Format</t>
  </si>
  <si>
    <t>96-Assay Format Equivalent</t>
  </si>
  <si>
    <t>Instructions to Dissect 384-Well Formatted Data from 47 Loci x 2 Sample Custom qBiomarker Copy Number PCR Arrays</t>
  </si>
  <si>
    <t>Instructions to Dissect 384-Well Formatted Data from 192 Assay x 2 Sample Custom PCR Arrays</t>
  </si>
  <si>
    <t>Instructions to Dissect 384-Well Formatted Data from 128 Assay x 3 Sample Custom PCR Arrays</t>
  </si>
  <si>
    <t>128-Assay Format Equivalent</t>
  </si>
  <si>
    <t>Instructions to Dissect 384-Well Formatted Data from 96 Assay x 4 Sample Custom PCR Arrays</t>
  </si>
  <si>
    <t>Instructions to Dissect 384-Well Formatted Data from 64 Assay x 6 Sample Custom PCR Arrays</t>
  </si>
  <si>
    <t>64-Assay Format Equivalent</t>
  </si>
  <si>
    <t>Instructions to Dissect 384-Well Formatted Data from 48 Assay x 8 Sample Custom PCR Arrays</t>
  </si>
  <si>
    <t>Instructions to Dissect 384-Well Formatted Data from 32 Assay x 12 Sample Custom PCR Arrays</t>
  </si>
  <si>
    <t>Instructions to Dissect 384-Well Formatted Data from 24 Assay x 16 Sample Custom PCR Arrays</t>
  </si>
  <si>
    <t>Sample 13</t>
  </si>
  <si>
    <t>Sample 14</t>
  </si>
  <si>
    <t>Sample 15</t>
  </si>
  <si>
    <t>Sample 16</t>
  </si>
  <si>
    <t>Instructions to Dissect 384-Well Formatted Data from 16 Assay x 24 Sample Custom PCR Arrays</t>
  </si>
  <si>
    <t>Sample 17</t>
  </si>
  <si>
    <t>Sample 18</t>
  </si>
  <si>
    <t>Sample 19</t>
  </si>
  <si>
    <t>Sample 20</t>
  </si>
  <si>
    <t>Sample 21</t>
  </si>
  <si>
    <t>Sample 22</t>
  </si>
  <si>
    <t>Sample 23</t>
  </si>
  <si>
    <t>Sample 24</t>
  </si>
  <si>
    <t>Instructions to Dissect 384-Well Formatted Data from 12 Assay x 32 Sample Custom PCR Arrays</t>
  </si>
  <si>
    <t>Sample 25</t>
  </si>
  <si>
    <t>Sample 26</t>
  </si>
  <si>
    <t>Sample 27</t>
  </si>
  <si>
    <t>Sample 28</t>
  </si>
  <si>
    <t>Sample 29</t>
  </si>
  <si>
    <t>Sample 30</t>
  </si>
  <si>
    <t>Sample 31</t>
  </si>
  <si>
    <t>Sample 32</t>
  </si>
  <si>
    <t>Instructions to Dissect 384-Well Formatted Data from 8 Assay x 48 Sample Custom PCR Arrays</t>
  </si>
  <si>
    <t>Sample 33</t>
  </si>
  <si>
    <t>Sample 34</t>
  </si>
  <si>
    <t>Sample 35</t>
  </si>
  <si>
    <t>Sample 36</t>
  </si>
  <si>
    <t>Sample 37</t>
  </si>
  <si>
    <t>Sample 38</t>
  </si>
  <si>
    <t>Sample 39</t>
  </si>
  <si>
    <t>Sample 40</t>
  </si>
  <si>
    <t>Sample 41</t>
  </si>
  <si>
    <t>Sample 42</t>
  </si>
  <si>
    <t>Sample 43</t>
  </si>
  <si>
    <t>Sample 44</t>
  </si>
  <si>
    <t>Sample 45</t>
  </si>
  <si>
    <t>Sample 46</t>
  </si>
  <si>
    <t>Sample 47</t>
  </si>
  <si>
    <t>Sample 48</t>
  </si>
  <si>
    <t>Instructions to Dissect 96-Well or Rotor-Disc 100 Formatted Data from 3 Loci x 6 Sample Custom qBiomarker Copy Number PCR Arrays</t>
  </si>
  <si>
    <t>Microbial PCR Arrays</t>
  </si>
  <si>
    <t>miScript mRNA PCR Arrays;96-Well Plate</t>
  </si>
  <si>
    <t>miScript mRNA PCR Arrays;384-Well Plate</t>
  </si>
  <si>
    <t>miScript mRNA PCR Arrays;Rotor-Disc 100</t>
  </si>
  <si>
    <t>qBiomarker Somatic Mutation PCR Arrays;96-Well Plate</t>
  </si>
  <si>
    <t>qBiomarker Somatic Mutation PCR Arrays;384-Well Plate</t>
  </si>
  <si>
    <t>qBiomarker Somatic Mutation PCR Arrays;Rotor-Disc 100</t>
  </si>
  <si>
    <t>qBiomarker Copy Number PCR Arrays;96-Well Plate</t>
  </si>
  <si>
    <t>qBiomarker Copy Number PCR Arrays;384-Well Plate</t>
  </si>
  <si>
    <t>qBiomarker Copy Number PCR Arrays;Rotor-Disc 100</t>
  </si>
  <si>
    <t>Microbial PCR Arrays;96-Well Plate</t>
  </si>
  <si>
    <t>Microbial PCR Arrays;384-Well Plate</t>
  </si>
  <si>
    <t>Microbial PCR Arrays;Rotor-Disc 100</t>
  </si>
  <si>
    <t>miScript mRNA PCR Arrays;96-Well Plate;8 miRNAs x 12 samples</t>
  </si>
  <si>
    <t>miScript mRNA PCR Arrays;96-Well Plate;12 miRNAs x 8 samples</t>
  </si>
  <si>
    <t>miScript mRNA PCR Arrays;96-Well Plate;16 miRNAs x 6 samples</t>
  </si>
  <si>
    <t>miScript mRNA PCR Arrays;96-Well Plate;24 miRNAs x 4 samples</t>
  </si>
  <si>
    <t>miScript mRNA PCR Arrays;96-Well Plate;32 miRNAs x 3 samples</t>
  </si>
  <si>
    <t>miScript mRNA PCR Arrays;96-Well Plate;48 miRNAs x 2 samples </t>
  </si>
  <si>
    <t>miScript mRNA PCR Arrays;384-Well Plate;8 miRNAs x 48 samples</t>
  </si>
  <si>
    <t>miScript mRNA PCR Arrays;384-Well Plate;12 miRNAs x 32 samples</t>
  </si>
  <si>
    <t>miScript mRNA PCR Arrays;384-Well Plate;16 miRNAs x 24 samples</t>
  </si>
  <si>
    <t>miScript mRNA PCR Arrays;384-Well Plate;24 miRNAs x 16 samples</t>
  </si>
  <si>
    <t>miScript mRNA PCR Arrays;384-Well Plate;32 miRNAs x 12 samples</t>
  </si>
  <si>
    <t>miScript mRNA PCR Arrays;384-Well Plate;48 miRNAs x 8 samples</t>
  </si>
  <si>
    <t>miScript mRNA PCR Arrays;384-Well Plate;64 miRNAs x 6 samples</t>
  </si>
  <si>
    <t>miScript mRNA PCR Arrays;384-Well Plate;96 miRNAs x 4 samples</t>
  </si>
  <si>
    <t>miScript mRNA PCR Arrays;384-Well Plate;128 miRNAs x 3 samples</t>
  </si>
  <si>
    <t>miScript mRNA PCR Arrays;384-Well Plate;192 miRNAs x 2 samples</t>
  </si>
  <si>
    <t>miScript mRNA PCR Arrays;Rotor-Disc 100;8 miRNAs x 12 samples</t>
  </si>
  <si>
    <t>miScript mRNA PCR Arrays;Rotor-Disc 100;12 miRNAs x 8 samples</t>
  </si>
  <si>
    <t>miScript mRNA PCR Arrays;Rotor-Disc 100;16 miRNAs x 6 samples</t>
  </si>
  <si>
    <t>miScript mRNA PCR Arrays;Rotor-Disc 100;24 miRNAs x 4 samples</t>
  </si>
  <si>
    <t>miScript mRNA PCR Arrays;Rotor-Disc 100;32 miRNAs x 3 samples</t>
  </si>
  <si>
    <t>miScript mRNA PCR Arrays;Rotor-Disc 100;48 miRNAs x 2 samples </t>
  </si>
  <si>
    <t>qBiomarker Somatic Mutation PCR Arrays;96-Well Plate;8 assays x 12 samples</t>
  </si>
  <si>
    <t>qBiomarker Somatic Mutation PCR Arrays;96-Well Plate;12 assays x 8 samples</t>
  </si>
  <si>
    <t>qBiomarker Somatic Mutation PCR Arrays;96-Well Plate;16 assays x 6 samples</t>
  </si>
  <si>
    <t>qBiomarker Somatic Mutation PCR Arrays;96-Well Plate;24 assays x 4 samples</t>
  </si>
  <si>
    <t>qBiomarker Somatic Mutation PCR Arrays;96-Well Plate;32 assays x 3 samples</t>
  </si>
  <si>
    <t>qBiomarker Somatic Mutation PCR Arrays;96-Well Plate;48 assays x 2 samples </t>
  </si>
  <si>
    <t>qBiomarker Somatic Mutation PCR Arrays;384-Well Plate;8 assays x 48 samples</t>
  </si>
  <si>
    <t>qBiomarker Somatic Mutation PCR Arrays;384-Well Plate;12 assays x 32 samples</t>
  </si>
  <si>
    <t>qBiomarker Somatic Mutation PCR Arrays;384-Well Plate;16 assays x 24 samples</t>
  </si>
  <si>
    <t>qBiomarker Somatic Mutation PCR Arrays;384-Well Plate;24 assays x 16 samples</t>
  </si>
  <si>
    <t>qBiomarker Somatic Mutation PCR Arrays;384-Well Plate;32 assays x 12 samples</t>
  </si>
  <si>
    <t>qBiomarker Somatic Mutation PCR Arrays;384-Well Plate;48 assays x 8 samples</t>
  </si>
  <si>
    <t>qBiomarker Somatic Mutation PCR Arrays;384-Well Plate;64 assays x 6 samples</t>
  </si>
  <si>
    <t>qBiomarker Somatic Mutation PCR Arrays;384-Well Plate;96 assays x 4 samples</t>
  </si>
  <si>
    <t>qBiomarker Somatic Mutation PCR Arrays;384-Well Plate;128 assays x 3 samples</t>
  </si>
  <si>
    <t>qBiomarker Somatic Mutation PCR Arrays;384-Well Plate;192 assays x 2 samples</t>
  </si>
  <si>
    <t>qBiomarker Somatic Mutation PCR Arrays;Rotor-Disc 100;8 assays x 12 samples</t>
  </si>
  <si>
    <t>qBiomarker Somatic Mutation PCR Arrays;Rotor-Disc 100;12 assays x 8 samples</t>
  </si>
  <si>
    <t>qBiomarker Somatic Mutation PCR Arrays;Rotor-Disc 100;16 assays x 6 samples</t>
  </si>
  <si>
    <t>qBiomarker Somatic Mutation PCR Arrays;Rotor-Disc 100;24 assays x 4 samples</t>
  </si>
  <si>
    <t>qBiomarker Somatic Mutation PCR Arrays;Rotor-Disc 100;32 assays x 3 samples</t>
  </si>
  <si>
    <t>qBiomarker Somatic Mutation PCR Arrays;Rotor-Disc 100;48 assays x 2 samples </t>
  </si>
  <si>
    <t>qBiomarker Copy Number PCR Arrays;96-Well Plate;2 loci x 8 samples</t>
  </si>
  <si>
    <t>qBiomarker Copy Number PCR Arrays;96-Well Plate;3 loci x 6 samples</t>
  </si>
  <si>
    <t>qBiomarker Copy Number PCR Arrays;96-Well Plate;5 loci x 4 samples</t>
  </si>
  <si>
    <t>qBiomarker Copy Number PCR Arrays;96-Well Plate;7 loci x 3 samples</t>
  </si>
  <si>
    <t>qBiomarker Copy Number PCR Arrays;96-Well Plate;11 loci x 2 samples</t>
  </si>
  <si>
    <t>qBiomarker Copy Number PCR Arrays;384-Well Plate;23 loci x 4 samples</t>
  </si>
  <si>
    <t>qBiomarker Copy Number PCR Arrays;384-Well Plate;47 loci x 2 samples</t>
  </si>
  <si>
    <t>qBiomarker Copy Number PCR Arrays;Rotor-Disc 100;2 loci x 8 samples</t>
  </si>
  <si>
    <t>Microbial PCR Arrays;96-Well Plate;8 assays x 12 samples</t>
  </si>
  <si>
    <t>Microbial PCR Arrays;96-Well Plate;12 assays x 8 samples</t>
  </si>
  <si>
    <t>Microbial PCR Arrays;96-Well Plate;16 assays x 6 samples</t>
  </si>
  <si>
    <t>Microbial PCR Arrays;96-Well Plate;24 assays x 4 samples</t>
  </si>
  <si>
    <t>Microbial PCR Arrays;96-Well Plate;32 assays x 3 samples</t>
  </si>
  <si>
    <t>Microbial PCR Arrays;96-Well Plate;48 assays x 2 samples </t>
  </si>
  <si>
    <t>Microbial PCR Arrays;384-Well Plate;8 assays x 48 samples</t>
  </si>
  <si>
    <t>Microbial PCR Arrays;384-Well Plate;12 assays x 32 samples</t>
  </si>
  <si>
    <t>Microbial PCR Arrays;384-Well Plate;16 assays x 24 samples</t>
  </si>
  <si>
    <t>Microbial PCR Arrays;384-Well Plate;24 assays x 16 samples</t>
  </si>
  <si>
    <t>Microbial PCR Arrays;384-Well Plate;32 assays x 12 samples</t>
  </si>
  <si>
    <t>Microbial PCR Arrays;384-Well Plate;48 assays x 8 samples</t>
  </si>
  <si>
    <t>Microbial PCR Arrays;384-Well Plate;64 assays x 6 samples</t>
  </si>
  <si>
    <t>Microbial PCR Arrays;384-Well Plate;96 assays x 4 samples</t>
  </si>
  <si>
    <t>Microbial PCR Arrays;384-Well Plate;128 assays x 3 samples</t>
  </si>
  <si>
    <t>Microbial PCR Arrays;384-Well Plate;192 assays x 2 samples</t>
  </si>
  <si>
    <t>Microbial PCR Arrays;Rotor-Disc 100;8 assays x 12 samples</t>
  </si>
  <si>
    <t>Microbial PCR Arrays;Rotor-Disc 100;12 assays x 8 samples</t>
  </si>
  <si>
    <t>Microbial PCR Arrays;Rotor-Disc 100;16 assays x 6 samples</t>
  </si>
  <si>
    <t>Microbial PCR Arrays;Rotor-Disc 100;24 assays x 4 samples</t>
  </si>
  <si>
    <t>Microbial PCR Arrays;Rotor-Disc 100;32 assays x 3 samples</t>
  </si>
  <si>
    <t>Microbial PCR Arrays;Rotor-Disc 100;48 assays x 2 samples </t>
  </si>
  <si>
    <t>Which PCR Array technology are you using?</t>
  </si>
  <si>
    <r>
      <t>C</t>
    </r>
    <r>
      <rPr>
        <b/>
        <vertAlign val="subscript"/>
        <sz val="10"/>
        <rFont val="Arial"/>
        <family val="2"/>
      </rPr>
      <t>T</t>
    </r>
    <r>
      <rPr>
        <b/>
        <sz val="10"/>
        <rFont val="Arial"/>
        <family val="2"/>
      </rPr>
      <t xml:space="preserve"> Values</t>
    </r>
  </si>
  <si>
    <t>RT2 Profiler &amp; RT2 lncRNA PCR Arrays</t>
  </si>
  <si>
    <t>RT2 Profiler &amp; RT2 lncRNA PCR Arrays;96-Well Plate</t>
  </si>
  <si>
    <t>RT2 Profiler &amp; RT2 lncRNA PCR Arrays;384-Well Plate</t>
  </si>
  <si>
    <t>RT2 Profiler &amp; RT2 lncRNA PCR Arrays;Rotor-Disc 100</t>
  </si>
  <si>
    <t>RT2 Profiler &amp; RT2 lncRNA PCR Arrays;96-Well Plate;8 genes x 12 samples</t>
  </si>
  <si>
    <t>RT2 Profiler &amp; RT2 lncRNA PCR Arrays;96-Well Plate;12 genes x 8 samples</t>
  </si>
  <si>
    <t>RT2 Profiler &amp; RT2 lncRNA PCR Arrays;96-Well Plate;16 genes x 6 samples</t>
  </si>
  <si>
    <t>RT2 Profiler &amp; RT2 lncRNA PCR Arrays;96-Well Plate;24 genes x 4 samples</t>
  </si>
  <si>
    <t>RT2 Profiler &amp; RT2 lncRNA PCR Arrays;96-Well Plate;32 genes x 3 samples</t>
  </si>
  <si>
    <t>RT2 Profiler &amp; RT2 lncRNA PCR Arrays;96-Well Plate;48 genes x 2 samples </t>
  </si>
  <si>
    <t>RT2 Profiler &amp; RT2 lncRNA PCR Arrays;384-Well Plate;8 genes x 48 samples</t>
  </si>
  <si>
    <t>RT2 Profiler &amp; RT2 lncRNA PCR Arrays;384-Well Plate;12 genes x 32 samples</t>
  </si>
  <si>
    <t>RT2 Profiler &amp; RT2 lncRNA PCR Arrays;384-Well Plate;16 genes x 24 samples</t>
  </si>
  <si>
    <t>RT2 Profiler &amp; RT2 lncRNA PCR Arrays;384-Well Plate;24 genes x 16 samples</t>
  </si>
  <si>
    <t>RT2 Profiler &amp; RT2 lncRNA PCR Arrays;384-Well Plate;32 genes x 12 samples</t>
  </si>
  <si>
    <t>RT2 Profiler &amp; RT2 lncRNA PCR Arrays;384-Well Plate;48 genes x 8 samples</t>
  </si>
  <si>
    <t>RT2 Profiler &amp; RT2 lncRNA PCR Arrays;384-Well Plate;64 genes x 6 samples</t>
  </si>
  <si>
    <t>RT2 Profiler &amp; RT2 lncRNA PCR Arrays;384-Well Plate;96 genes x 4 samples</t>
  </si>
  <si>
    <t>RT2 Profiler &amp; RT2 lncRNA PCR Arrays;384-Well Plate;128 genes x 3 samples</t>
  </si>
  <si>
    <t>RT2 Profiler &amp; RT2 lncRNA PCR Arrays;384-Well Plate;192 genes x 2 samples</t>
  </si>
  <si>
    <t>RT2 Profiler &amp; RT2 lncRNA PCR Arrays;Rotor-Disc 100;8 genes x 12 samples</t>
  </si>
  <si>
    <t>RT2 Profiler &amp; RT2 lncRNA PCR Arrays;Rotor-Disc 100;12 genes x 8 samples</t>
  </si>
  <si>
    <t>RT2 Profiler &amp; RT2 lncRNA PCR Arrays;Rotor-Disc 100;16 genes x 6 samples</t>
  </si>
  <si>
    <t>RT2 Profiler &amp; RT2 lncRNA PCR Arrays;Rotor-Disc 100;24 genes x 4 samples</t>
  </si>
  <si>
    <t>RT2 Profiler &amp; RT2 lncRNA PCR Arrays;Rotor-Disc 100;32 genes x 3 samples</t>
  </si>
  <si>
    <t>RT2 Profiler &amp; RT2 lncRNA PCR Arrays;Rotor-Disc 100;48 genes x 2 samples </t>
  </si>
  <si>
    <t>4x3-Assay Format Equivalent</t>
  </si>
  <si>
    <t>4x4-Assay Format Equivalent</t>
  </si>
  <si>
    <t>4x6-Assay Format Equivalent</t>
  </si>
  <si>
    <t>4x8-Assay Format Equivalent</t>
  </si>
  <si>
    <t>4x12-Assay Format Equivalent</t>
  </si>
  <si>
    <t>4x24-Assay Format Equivalent</t>
  </si>
  <si>
    <t>4x48-Assay Format Equivalent</t>
  </si>
  <si>
    <t>96-Well Plate Format</t>
  </si>
  <si>
    <t>Rotor-Disc 100 Format</t>
  </si>
  <si>
    <t>100.12X8</t>
  </si>
  <si>
    <t>100.16X6</t>
  </si>
  <si>
    <t>100.24X4</t>
  </si>
  <si>
    <t>100.32X3</t>
  </si>
  <si>
    <t>100.48X2</t>
  </si>
  <si>
    <t>100.8X12</t>
  </si>
  <si>
    <t>100.2x8</t>
  </si>
  <si>
    <t>100.3x6</t>
  </si>
  <si>
    <t>100.5x4</t>
  </si>
  <si>
    <t>100.7X3</t>
  </si>
  <si>
    <t>100.11X2</t>
  </si>
  <si>
    <t>qBiomarker Copy Number PCR Arrays;Rotor-Disc 100;3 loci x 6 samples</t>
  </si>
  <si>
    <t>qBiomarker Copy Number PCR Arrays;Rotor-Disc 100;5 loci x 4 samples</t>
  </si>
  <si>
    <t>qBiomarker Copy Number PCR Arrays;Rotor-Disc 100;7 loci x 3 samples</t>
  </si>
  <si>
    <t>qBiomarker Copy Number PCR Arrays;Rotor-Disc 100;11 loci x 2 samples</t>
  </si>
  <si>
    <t>24 miRNAs x 4 samples (vertical)</t>
  </si>
  <si>
    <t>24 miRNAs x 4 samples (horizontal)</t>
  </si>
  <si>
    <t>48 miRNAs x 8 samples (vertical)</t>
  </si>
  <si>
    <t>48 miRNAs x 8 samples (horizontal)</t>
  </si>
  <si>
    <t>96.24X4H</t>
  </si>
  <si>
    <t>384.48X8H</t>
  </si>
  <si>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"96-Well Plate Format"</t>
    </r>
    <r>
      <rPr>
        <sz val="10"/>
        <rFont val="Arial"/>
        <family val="2"/>
      </rPr>
      <t xml:space="preserve"> column. The spreadsheet automatically converts the 96-well or Rotor-Disc 100 formatted data into 2 sets of 48-assay lists shown in the </t>
    </r>
    <r>
      <rPr>
        <b/>
        <sz val="10"/>
        <rFont val="Arial"/>
        <family val="2"/>
      </rPr>
      <t>white cells</t>
    </r>
    <r>
      <rPr>
        <sz val="10"/>
        <rFont val="Arial"/>
        <family val="2"/>
      </rPr>
      <t xml:space="preserve"> in the </t>
    </r>
    <r>
      <rPr>
        <b/>
        <sz val="10"/>
        <color rgb="FFFF0000"/>
        <rFont val="Arial"/>
        <family val="2"/>
      </rPr>
      <t xml:space="preserve">"48-Assay Format Equivalent" </t>
    </r>
    <r>
      <rPr>
        <sz val="10"/>
        <rFont val="Arial"/>
        <family val="2"/>
      </rPr>
      <t>columns.  These lists represent the C</t>
    </r>
    <r>
      <rPr>
        <vertAlign val="subscript"/>
        <sz val="10"/>
        <rFont val="Arial"/>
        <family val="2"/>
      </rPr>
      <t>T</t>
    </r>
    <r>
      <rPr>
        <sz val="10"/>
        <rFont val="Arial"/>
        <family val="2"/>
      </rPr>
      <t xml:space="preserve"> values for each of the 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"48-Assay Format Equivalent"</t>
    </r>
    <r>
      <rPr>
        <sz val="10"/>
        <rFont val="Arial"/>
        <family val="2"/>
      </rPr>
      <t xml:space="preserve"> columns and paste them into the appropriate space of the correct data analysis spreadsheet. These spreadsheets can be found in the Resources tab at the GeneGlobe Data Analysis Center.
</t>
    </r>
    <r>
      <rPr>
        <i/>
        <sz val="10"/>
        <rFont val="Arial"/>
        <family val="2"/>
      </rPr>
      <t xml:space="preserve">5. </t>
    </r>
    <r>
      <rPr>
        <sz val="10"/>
        <rFont val="Arial"/>
        <family val="2"/>
      </rPr>
      <t xml:space="preserve">Repeat this process for each PCR Array run needed for the complete biological experiment. Copy and paste the cell values in the </t>
    </r>
    <r>
      <rPr>
        <b/>
        <sz val="10"/>
        <color rgb="FFFF0000"/>
        <rFont val="Arial"/>
        <family val="2"/>
      </rPr>
      <t>"48-Assay Format Equivalent"</t>
    </r>
    <r>
      <rPr>
        <sz val="10"/>
        <rFont val="Arial"/>
        <family val="2"/>
      </rPr>
      <t xml:space="preserve"> columns into the adjacent columns of the same data analaysis spreadsheet. </t>
    </r>
  </si>
  <si>
    <t>192-Assay Equivalent</t>
  </si>
  <si>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"96-Well Plate Format"</t>
    </r>
    <r>
      <rPr>
        <sz val="10"/>
        <rFont val="Arial"/>
        <family val="2"/>
      </rPr>
      <t xml:space="preserve"> column. The spreadsheet automatically converts the 96-well or Rotor-Disc 100 formatted data into 2 sets of 48-assay lists shown in the </t>
    </r>
    <r>
      <rPr>
        <b/>
        <sz val="10"/>
        <rFont val="Arial"/>
        <family val="2"/>
      </rPr>
      <t>white cells</t>
    </r>
    <r>
      <rPr>
        <sz val="10"/>
        <rFont val="Arial"/>
        <family val="2"/>
      </rPr>
      <t xml:space="preserve"> in the </t>
    </r>
    <r>
      <rPr>
        <b/>
        <sz val="10"/>
        <color rgb="FFFF0000"/>
        <rFont val="Arial"/>
        <family val="2"/>
      </rPr>
      <t>"48-Assay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2 different samples.
3. If desired, the</t>
    </r>
    <r>
      <rPr>
        <b/>
        <sz val="10"/>
        <rFont val="Arial"/>
        <family val="2"/>
      </rPr>
      <t xml:space="preserve"> 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"48-Assay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 xml:space="preserve">"48-Assay Format Equivalent" </t>
    </r>
    <r>
      <rPr>
        <sz val="10"/>
        <rFont val="Arial"/>
        <family val="2"/>
      </rPr>
      <t xml:space="preserve">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</si>
  <si>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"96-Well Plate Format"</t>
    </r>
    <r>
      <rPr>
        <sz val="10"/>
        <rFont val="Arial"/>
        <family val="2"/>
      </rPr>
      <t xml:space="preserve"> column. The spreadsheet automatically converts the 96-well or Rotor-Disc 100 formatted data into 3 sets of 32-assay lists shown in the </t>
    </r>
    <r>
      <rPr>
        <b/>
        <sz val="10"/>
        <rFont val="Arial"/>
        <family val="2"/>
      </rPr>
      <t>white cells</t>
    </r>
    <r>
      <rPr>
        <sz val="10"/>
        <rFont val="Arial"/>
        <family val="2"/>
      </rPr>
      <t xml:space="preserve"> in the </t>
    </r>
    <r>
      <rPr>
        <b/>
        <sz val="10"/>
        <color rgb="FFFF0000"/>
        <rFont val="Arial"/>
        <family val="2"/>
      </rPr>
      <t>"32-Assay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3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"32-Assay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"32-Assay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</si>
  <si>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"Rotor-Disc 100 Format"</t>
    </r>
    <r>
      <rPr>
        <sz val="10"/>
        <rFont val="Arial"/>
        <family val="2"/>
      </rPr>
      <t xml:space="preserve"> column. The spreadsheet automatically converts the 96-well or Rotor-Disc 100 formatted data into 3 sets of 32-assay lists shown in the </t>
    </r>
    <r>
      <rPr>
        <b/>
        <sz val="10"/>
        <rFont val="Arial"/>
        <family val="2"/>
      </rPr>
      <t>white cells</t>
    </r>
    <r>
      <rPr>
        <sz val="10"/>
        <rFont val="Arial"/>
        <family val="2"/>
      </rPr>
      <t xml:space="preserve"> in the </t>
    </r>
    <r>
      <rPr>
        <b/>
        <sz val="10"/>
        <color rgb="FFFF0000"/>
        <rFont val="Arial"/>
        <family val="2"/>
      </rPr>
      <t>"32-Assay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3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"32-Assay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"32-Assay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</si>
  <si>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"96-Well Plate Format"</t>
    </r>
    <r>
      <rPr>
        <sz val="10"/>
        <rFont val="Arial"/>
        <family val="2"/>
      </rPr>
      <t xml:space="preserve"> column. The spreadsheet automatically converts the 96-well or Rotor-Disc 100 formatted data into 4 sets of 24-assay lists shown in the </t>
    </r>
    <r>
      <rPr>
        <b/>
        <sz val="10"/>
        <rFont val="Arial"/>
        <family val="2"/>
      </rPr>
      <t>white cells</t>
    </r>
    <r>
      <rPr>
        <sz val="10"/>
        <rFont val="Arial"/>
        <family val="2"/>
      </rPr>
      <t xml:space="preserve"> in the </t>
    </r>
    <r>
      <rPr>
        <b/>
        <sz val="10"/>
        <color rgb="FFFF0000"/>
        <rFont val="Arial"/>
        <family val="2"/>
      </rPr>
      <t>"24-Assay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4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"24-Assay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"24-Assay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</si>
  <si>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"Rotor-Disc 100 Format"</t>
    </r>
    <r>
      <rPr>
        <sz val="10"/>
        <rFont val="Arial"/>
        <family val="2"/>
      </rPr>
      <t xml:space="preserve"> column. The spreadsheet automatically converts the 96-well or Rotor-Disc 100 formatted data into 4 sets of 24-assay lists shown in the </t>
    </r>
    <r>
      <rPr>
        <b/>
        <sz val="10"/>
        <rFont val="Arial"/>
        <family val="2"/>
      </rPr>
      <t>white cells</t>
    </r>
    <r>
      <rPr>
        <sz val="10"/>
        <rFont val="Arial"/>
        <family val="2"/>
      </rPr>
      <t xml:space="preserve"> in the </t>
    </r>
    <r>
      <rPr>
        <b/>
        <sz val="10"/>
        <color rgb="FFFF0000"/>
        <rFont val="Arial"/>
        <family val="2"/>
      </rPr>
      <t>"24-Assay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4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"24-Assay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"24-Assay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</si>
  <si>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"96-Well Plate Format"</t>
    </r>
    <r>
      <rPr>
        <sz val="10"/>
        <rFont val="Arial"/>
        <family val="2"/>
      </rPr>
      <t xml:space="preserve"> column. The spreadsheet automatically converts the 96-well or Rotor-Disc 100 formatted data into 6 sets of 16-assay lists shown in the </t>
    </r>
    <r>
      <rPr>
        <b/>
        <sz val="10"/>
        <rFont val="Arial"/>
        <family val="2"/>
      </rPr>
      <t>white cells</t>
    </r>
    <r>
      <rPr>
        <sz val="10"/>
        <rFont val="Arial"/>
        <family val="2"/>
      </rPr>
      <t xml:space="preserve"> in the </t>
    </r>
    <r>
      <rPr>
        <b/>
        <sz val="10"/>
        <color rgb="FFFF0000"/>
        <rFont val="Arial"/>
        <family val="2"/>
      </rPr>
      <t>"16-Assay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6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"16-Assay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"16-Assay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</si>
  <si>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"Rotor-Disc 100 Format"</t>
    </r>
    <r>
      <rPr>
        <sz val="10"/>
        <rFont val="Arial"/>
        <family val="2"/>
      </rPr>
      <t xml:space="preserve"> column. The spreadsheet automatically converts the 96-well or Rotor-Disc 100 formatted data into 6 sets of 16-assay lists shown in the </t>
    </r>
    <r>
      <rPr>
        <b/>
        <sz val="10"/>
        <rFont val="Arial"/>
        <family val="2"/>
      </rPr>
      <t>white cells</t>
    </r>
    <r>
      <rPr>
        <sz val="10"/>
        <rFont val="Arial"/>
        <family val="2"/>
      </rPr>
      <t xml:space="preserve"> in the </t>
    </r>
    <r>
      <rPr>
        <b/>
        <sz val="10"/>
        <color rgb="FFFF0000"/>
        <rFont val="Arial"/>
        <family val="2"/>
      </rPr>
      <t>"16-Assay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6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"16-Assay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"16-Assay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</si>
  <si>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t>
    </r>
    <r>
      <rPr>
        <b/>
        <sz val="10"/>
        <color rgb="FFFF0000"/>
        <rFont val="Arial"/>
        <family val="2"/>
      </rPr>
      <t xml:space="preserve"> "96-Well Plate Format"</t>
    </r>
    <r>
      <rPr>
        <sz val="10"/>
        <rFont val="Arial"/>
        <family val="2"/>
      </rPr>
      <t xml:space="preserve"> column. The spreadsheet automatically converts the 96-well or Rotor-Disc 100 formatted data into 8 sets of 12-assay lists shown in the </t>
    </r>
    <r>
      <rPr>
        <b/>
        <sz val="10"/>
        <rFont val="Arial"/>
        <family val="2"/>
      </rPr>
      <t>white cells</t>
    </r>
    <r>
      <rPr>
        <sz val="10"/>
        <rFont val="Arial"/>
        <family val="2"/>
      </rPr>
      <t xml:space="preserve"> in the </t>
    </r>
    <r>
      <rPr>
        <b/>
        <sz val="10"/>
        <color rgb="FFFF0000"/>
        <rFont val="Arial"/>
        <family val="2"/>
      </rPr>
      <t>"12-Assay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8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"12-Assay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"12-Assay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</si>
  <si>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t>
    </r>
    <r>
      <rPr>
        <b/>
        <sz val="10"/>
        <color rgb="FFFF0000"/>
        <rFont val="Arial"/>
        <family val="2"/>
      </rPr>
      <t xml:space="preserve"> "Rotor-Disc 100 Format"</t>
    </r>
    <r>
      <rPr>
        <sz val="10"/>
        <rFont val="Arial"/>
        <family val="2"/>
      </rPr>
      <t xml:space="preserve"> column. The spreadsheet automatically converts the 96-well or Rotor-Disc 100 formatted data into 8 sets of 12-assay lists shown in the </t>
    </r>
    <r>
      <rPr>
        <b/>
        <sz val="10"/>
        <rFont val="Arial"/>
        <family val="2"/>
      </rPr>
      <t>white cells</t>
    </r>
    <r>
      <rPr>
        <sz val="10"/>
        <rFont val="Arial"/>
        <family val="2"/>
      </rPr>
      <t xml:space="preserve"> in the </t>
    </r>
    <r>
      <rPr>
        <b/>
        <sz val="10"/>
        <color rgb="FFFF0000"/>
        <rFont val="Arial"/>
        <family val="2"/>
      </rPr>
      <t>"12-Assay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8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"12-Assay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"12-Assay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</si>
  <si>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t>
    </r>
    <r>
      <rPr>
        <b/>
        <sz val="10"/>
        <color rgb="FFFF0000"/>
        <rFont val="Arial"/>
        <family val="2"/>
      </rPr>
      <t xml:space="preserve"> "96-Well Plate Format"</t>
    </r>
    <r>
      <rPr>
        <sz val="10"/>
        <rFont val="Arial"/>
        <family val="2"/>
      </rPr>
      <t xml:space="preserve"> column. The spreadsheet automatically converts the 96-well or Rotor-Disc 100 formatted data into 12 sets of 8-assay lists shown in the </t>
    </r>
    <r>
      <rPr>
        <b/>
        <sz val="10"/>
        <rFont val="Arial"/>
        <family val="2"/>
      </rPr>
      <t>white cells</t>
    </r>
    <r>
      <rPr>
        <sz val="10"/>
        <rFont val="Arial"/>
        <family val="2"/>
      </rPr>
      <t xml:space="preserve"> in the </t>
    </r>
    <r>
      <rPr>
        <b/>
        <sz val="10"/>
        <color rgb="FFFF0000"/>
        <rFont val="Arial"/>
        <family val="2"/>
      </rPr>
      <t>"8-Assay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12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"8-Assay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"8-Assay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</si>
  <si>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t>
    </r>
    <r>
      <rPr>
        <b/>
        <sz val="10"/>
        <color rgb="FFFF0000"/>
        <rFont val="Arial"/>
        <family val="2"/>
      </rPr>
      <t xml:space="preserve"> "Rotor-Disc 100 Format"</t>
    </r>
    <r>
      <rPr>
        <sz val="10"/>
        <rFont val="Arial"/>
        <family val="2"/>
      </rPr>
      <t xml:space="preserve"> column. The spreadsheet automatically converts the 96-well or Rotor-Disc 100 formatted data into 12 sets of 8-assay lists shown in the </t>
    </r>
    <r>
      <rPr>
        <b/>
        <sz val="10"/>
        <rFont val="Arial"/>
        <family val="2"/>
      </rPr>
      <t>white cells</t>
    </r>
    <r>
      <rPr>
        <sz val="10"/>
        <rFont val="Arial"/>
        <family val="2"/>
      </rPr>
      <t xml:space="preserve"> in the </t>
    </r>
    <r>
      <rPr>
        <b/>
        <sz val="10"/>
        <color rgb="FFFF0000"/>
        <rFont val="Arial"/>
        <family val="2"/>
      </rPr>
      <t>"8-Assay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12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"8-Assay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"8-Assay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</si>
  <si>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t>
    </r>
    <r>
      <rPr>
        <b/>
        <sz val="10"/>
        <color rgb="FFFF0000"/>
        <rFont val="Arial"/>
        <family val="2"/>
      </rPr>
      <t xml:space="preserve"> "384-Well Plate Format"</t>
    </r>
    <r>
      <rPr>
        <sz val="10"/>
        <rFont val="Arial"/>
        <family val="2"/>
      </rPr>
      <t xml:space="preserve"> column. The spreadsheet automatically converts the 384-well formatted data into 2 sets of 192-assay lists shown in the </t>
    </r>
    <r>
      <rPr>
        <b/>
        <sz val="10"/>
        <rFont val="Arial"/>
        <family val="2"/>
      </rPr>
      <t>white cells</t>
    </r>
    <r>
      <rPr>
        <sz val="10"/>
        <rFont val="Arial"/>
        <family val="2"/>
      </rPr>
      <t xml:space="preserve"> in the </t>
    </r>
    <r>
      <rPr>
        <b/>
        <sz val="10"/>
        <color rgb="FFFF0000"/>
        <rFont val="Arial"/>
        <family val="2"/>
      </rPr>
      <t>"192-Assay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"192-Assay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"192-Assay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</si>
  <si>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4 sets of 128-assay lists shown in the </t>
    </r>
    <r>
      <rPr>
        <b/>
        <sz val="10"/>
        <rFont val="Arial"/>
        <family val="2"/>
      </rPr>
      <t>white cells</t>
    </r>
    <r>
      <rPr>
        <sz val="10"/>
        <rFont val="Arial"/>
        <family val="2"/>
      </rPr>
      <t xml:space="preserve"> in the </t>
    </r>
    <r>
      <rPr>
        <b/>
        <sz val="10"/>
        <color rgb="FFFF0000"/>
        <rFont val="Arial"/>
        <family val="2"/>
      </rPr>
      <t>"128-Assay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3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"128-Assay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"128-Assay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</si>
  <si>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oarray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4 sets of 96-assay lists shown in the </t>
    </r>
    <r>
      <rPr>
        <b/>
        <sz val="10"/>
        <rFont val="Arial"/>
        <family val="2"/>
      </rPr>
      <t>white cells</t>
    </r>
    <r>
      <rPr>
        <sz val="10"/>
        <rFont val="Arial"/>
        <family val="2"/>
      </rPr>
      <t xml:space="preserve"> in the </t>
    </r>
    <r>
      <rPr>
        <b/>
        <sz val="10"/>
        <color rgb="FFFF0000"/>
        <rFont val="Arial"/>
        <family val="2"/>
      </rPr>
      <t>"96-Assay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42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"96-Assay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"96-Assay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</si>
  <si>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6 sets of 64-assay lists shown in the </t>
    </r>
    <r>
      <rPr>
        <b/>
        <sz val="10"/>
        <rFont val="Arial"/>
        <family val="2"/>
      </rPr>
      <t>white cells</t>
    </r>
    <r>
      <rPr>
        <sz val="10"/>
        <rFont val="Arial"/>
        <family val="2"/>
      </rPr>
      <t xml:space="preserve"> in the </t>
    </r>
    <r>
      <rPr>
        <b/>
        <sz val="10"/>
        <color rgb="FFFF0000"/>
        <rFont val="Arial"/>
        <family val="2"/>
      </rPr>
      <t>"64-Assay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6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"64-Assay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"64-Assay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</si>
  <si>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t>
    </r>
    <r>
      <rPr>
        <b/>
        <sz val="10"/>
        <color rgb="FFFF0000"/>
        <rFont val="Arial"/>
        <family val="2"/>
      </rPr>
      <t xml:space="preserve"> "384-Well Plate Format"</t>
    </r>
    <r>
      <rPr>
        <sz val="10"/>
        <rFont val="Arial"/>
        <family val="2"/>
      </rPr>
      <t xml:space="preserve"> column. The spreadsheet automatically converts the 384-well formatted data into 8 sets of 48-assay lists shown in the </t>
    </r>
    <r>
      <rPr>
        <b/>
        <sz val="10"/>
        <rFont val="Arial"/>
        <family val="2"/>
      </rPr>
      <t>white cells</t>
    </r>
    <r>
      <rPr>
        <sz val="10"/>
        <rFont val="Arial"/>
        <family val="2"/>
      </rPr>
      <t xml:space="preserve"> in the </t>
    </r>
    <r>
      <rPr>
        <b/>
        <sz val="10"/>
        <color rgb="FFFF0000"/>
        <rFont val="Arial"/>
        <family val="2"/>
      </rPr>
      <t>"48-Assay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8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"48-Assay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"48-Assay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</si>
  <si>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12 sets of 32-assay lists shown in the </t>
    </r>
    <r>
      <rPr>
        <b/>
        <sz val="10"/>
        <rFont val="Arial"/>
        <family val="2"/>
      </rPr>
      <t>white cells</t>
    </r>
    <r>
      <rPr>
        <sz val="10"/>
        <rFont val="Arial"/>
        <family val="2"/>
      </rPr>
      <t xml:space="preserve"> in the </t>
    </r>
    <r>
      <rPr>
        <b/>
        <sz val="10"/>
        <color rgb="FFFF0000"/>
        <rFont val="Arial"/>
        <family val="2"/>
      </rPr>
      <t>"32-Assay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12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"32-Assay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"32-Assay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</si>
  <si>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16 sets of 24-assay lists shown in the </t>
    </r>
    <r>
      <rPr>
        <b/>
        <sz val="10"/>
        <rFont val="Arial"/>
        <family val="2"/>
      </rPr>
      <t>white cells</t>
    </r>
    <r>
      <rPr>
        <sz val="10"/>
        <rFont val="Arial"/>
        <family val="2"/>
      </rPr>
      <t xml:space="preserve"> in the </t>
    </r>
    <r>
      <rPr>
        <b/>
        <sz val="10"/>
        <color rgb="FFFF0000"/>
        <rFont val="Arial"/>
        <family val="2"/>
      </rPr>
      <t>"24-Assay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16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"24-Assay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"24-Assay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</si>
  <si>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24 sets of 16-assay lists shown in the </t>
    </r>
    <r>
      <rPr>
        <b/>
        <sz val="10"/>
        <rFont val="Arial"/>
        <family val="2"/>
      </rPr>
      <t>white cells</t>
    </r>
    <r>
      <rPr>
        <sz val="10"/>
        <rFont val="Arial"/>
        <family val="2"/>
      </rPr>
      <t xml:space="preserve"> in the </t>
    </r>
    <r>
      <rPr>
        <b/>
        <sz val="10"/>
        <color rgb="FFFF0000"/>
        <rFont val="Arial"/>
        <family val="2"/>
      </rPr>
      <t>"16-Assay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24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"16-Assay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"16-Assay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</si>
  <si>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32 sets of 12-assay lists shown in the </t>
    </r>
    <r>
      <rPr>
        <b/>
        <sz val="10"/>
        <rFont val="Arial"/>
        <family val="2"/>
      </rPr>
      <t>white cells</t>
    </r>
    <r>
      <rPr>
        <sz val="10"/>
        <rFont val="Arial"/>
        <family val="2"/>
      </rPr>
      <t xml:space="preserve"> in the </t>
    </r>
    <r>
      <rPr>
        <b/>
        <sz val="10"/>
        <color rgb="FFFF0000"/>
        <rFont val="Arial"/>
        <family val="2"/>
      </rPr>
      <t>"12-Assay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32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"12-Assay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"12-Assay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</si>
  <si>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48 sets of 8-assay lists shown in the </t>
    </r>
    <r>
      <rPr>
        <b/>
        <sz val="10"/>
        <rFont val="Arial"/>
        <family val="2"/>
      </rPr>
      <t>white cells</t>
    </r>
    <r>
      <rPr>
        <sz val="10"/>
        <rFont val="Arial"/>
        <family val="2"/>
      </rPr>
      <t xml:space="preserve"> in the </t>
    </r>
    <r>
      <rPr>
        <b/>
        <sz val="10"/>
        <color rgb="FFFF0000"/>
        <rFont val="Arial"/>
        <family val="2"/>
      </rPr>
      <t>"8-Assay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48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"8-Assay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"8-Assay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</si>
  <si>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t>
    </r>
    <r>
      <rPr>
        <b/>
        <sz val="10"/>
        <color rgb="FFFF0000"/>
        <rFont val="Arial"/>
        <family val="2"/>
      </rPr>
      <t xml:space="preserve"> "96-Well Plate Format"</t>
    </r>
    <r>
      <rPr>
        <sz val="10"/>
        <rFont val="Arial"/>
        <family val="2"/>
      </rPr>
      <t xml:space="preserve"> column. The spreadsheet automatically converts the 96-well or Rotor-Disc 100 formatted data into into 8 sets of quadruplicate 3-assay lists shown in the </t>
    </r>
    <r>
      <rPr>
        <b/>
        <sz val="10"/>
        <rFont val="Arial"/>
        <family val="2"/>
      </rPr>
      <t>white cells</t>
    </r>
    <r>
      <rPr>
        <sz val="10"/>
        <rFont val="Arial"/>
        <family val="2"/>
      </rPr>
      <t xml:space="preserve"> in the </t>
    </r>
    <r>
      <rPr>
        <b/>
        <sz val="10"/>
        <color rgb="FFFF0000"/>
        <rFont val="Arial"/>
        <family val="2"/>
      </rPr>
      <t>"4x3-Assay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the 8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"4x3-Assay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"4x3-Assay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</si>
  <si>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t>
    </r>
    <r>
      <rPr>
        <b/>
        <sz val="10"/>
        <color rgb="FFFF0000"/>
        <rFont val="Arial"/>
        <family val="2"/>
      </rPr>
      <t xml:space="preserve"> "Rotor-Disc 100 Format"</t>
    </r>
    <r>
      <rPr>
        <sz val="10"/>
        <rFont val="Arial"/>
        <family val="2"/>
      </rPr>
      <t xml:space="preserve"> column. The spreadsheet automatically converts the 96-well or Rotor-Disc 100 formatted data into 8 sets of quadruplicate 3-assay lists shown in the </t>
    </r>
    <r>
      <rPr>
        <b/>
        <sz val="10"/>
        <rFont val="Arial"/>
        <family val="2"/>
      </rPr>
      <t>white cells</t>
    </r>
    <r>
      <rPr>
        <sz val="10"/>
        <rFont val="Arial"/>
        <family val="2"/>
      </rPr>
      <t xml:space="preserve"> in the </t>
    </r>
    <r>
      <rPr>
        <b/>
        <sz val="10"/>
        <color rgb="FFFF0000"/>
        <rFont val="Arial"/>
        <family val="2"/>
      </rPr>
      <t>"4x3-Assay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the 8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"4x3-Assay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"4x3-Assay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</si>
  <si>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"96-Well Plate Format"</t>
    </r>
    <r>
      <rPr>
        <sz val="10"/>
        <rFont val="Arial"/>
        <family val="2"/>
      </rPr>
      <t xml:space="preserve"> column. The spreadsheet automatically converts the 96-well or Rotor-Disc 100 formatted data into 6 sets of quadruplicate 4-assay lists shown in the </t>
    </r>
    <r>
      <rPr>
        <b/>
        <sz val="10"/>
        <rFont val="Arial"/>
        <family val="2"/>
      </rPr>
      <t>white cells</t>
    </r>
    <r>
      <rPr>
        <sz val="10"/>
        <rFont val="Arial"/>
        <family val="2"/>
      </rPr>
      <t xml:space="preserve"> in the </t>
    </r>
    <r>
      <rPr>
        <b/>
        <sz val="10"/>
        <color rgb="FFFF0000"/>
        <rFont val="Arial"/>
        <family val="2"/>
      </rPr>
      <t>"4x4-Assay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6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"4x4-Assay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"4x4-Assay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</si>
  <si>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"Rotor-Disc 100 Format"</t>
    </r>
    <r>
      <rPr>
        <sz val="10"/>
        <rFont val="Arial"/>
        <family val="2"/>
      </rPr>
      <t xml:space="preserve"> column. The spreadsheet automatically converts the 96-well or Rotor-Disc 100 formatted data into 6 sets of quadruplicate 4-assay lists shown in the </t>
    </r>
    <r>
      <rPr>
        <b/>
        <sz val="10"/>
        <rFont val="Arial"/>
        <family val="2"/>
      </rPr>
      <t>white cells</t>
    </r>
    <r>
      <rPr>
        <sz val="10"/>
        <rFont val="Arial"/>
        <family val="2"/>
      </rPr>
      <t xml:space="preserve"> in the </t>
    </r>
    <r>
      <rPr>
        <b/>
        <sz val="10"/>
        <color rgb="FFFF0000"/>
        <rFont val="Arial"/>
        <family val="2"/>
      </rPr>
      <t>"4x4-Assay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6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"4x4-Assay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"4x4-Assay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</si>
  <si>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"96-Well Plate Format"</t>
    </r>
    <r>
      <rPr>
        <sz val="10"/>
        <rFont val="Arial"/>
        <family val="2"/>
      </rPr>
      <t xml:space="preserve"> column. The spreadsheet automatically converts the 96-well or Rotor-Disc 100 formatted data into 4 sets of quadruplicate 6-assay lists shown in the </t>
    </r>
    <r>
      <rPr>
        <b/>
        <sz val="10"/>
        <rFont val="Arial"/>
        <family val="2"/>
      </rPr>
      <t>white cells</t>
    </r>
    <r>
      <rPr>
        <sz val="10"/>
        <rFont val="Arial"/>
        <family val="2"/>
      </rPr>
      <t xml:space="preserve"> in the </t>
    </r>
    <r>
      <rPr>
        <b/>
        <sz val="10"/>
        <color rgb="FFFF0000"/>
        <rFont val="Arial"/>
        <family val="2"/>
      </rPr>
      <t>"4x6-Assay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4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"4x6-Assay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"4x6-Assay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</si>
  <si>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"Rotor-Disc 100 Format"</t>
    </r>
    <r>
      <rPr>
        <sz val="10"/>
        <rFont val="Arial"/>
        <family val="2"/>
      </rPr>
      <t xml:space="preserve"> column. The spreadsheet automatically converts the 96-well or Rotor-Disc 100 formatted data into 4 sets of quadruplicate 6-assay lists shown in the </t>
    </r>
    <r>
      <rPr>
        <b/>
        <sz val="10"/>
        <rFont val="Arial"/>
        <family val="2"/>
      </rPr>
      <t>white cells</t>
    </r>
    <r>
      <rPr>
        <sz val="10"/>
        <rFont val="Arial"/>
        <family val="2"/>
      </rPr>
      <t xml:space="preserve"> in the </t>
    </r>
    <r>
      <rPr>
        <b/>
        <sz val="10"/>
        <color rgb="FFFF0000"/>
        <rFont val="Arial"/>
        <family val="2"/>
      </rPr>
      <t>"4x6-Assay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4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"4x6-Assay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"4x6-Assay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</si>
  <si>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"96-Well Plate Format"</t>
    </r>
    <r>
      <rPr>
        <sz val="10"/>
        <rFont val="Arial"/>
        <family val="2"/>
      </rPr>
      <t xml:space="preserve"> column. The spreadsheet automatically converts the 96-well or Rotor-Disc 100 formatted data into 3 sets of quadruplicate 8-assay lists shown in the </t>
    </r>
    <r>
      <rPr>
        <b/>
        <sz val="10"/>
        <rFont val="Arial"/>
        <family val="2"/>
      </rPr>
      <t>white cells</t>
    </r>
    <r>
      <rPr>
        <sz val="10"/>
        <rFont val="Arial"/>
        <family val="2"/>
      </rPr>
      <t xml:space="preserve"> in the </t>
    </r>
    <r>
      <rPr>
        <b/>
        <sz val="10"/>
        <color rgb="FFFF0000"/>
        <rFont val="Arial"/>
        <family val="2"/>
      </rPr>
      <t>"4x8-Assay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3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"4x8-Assay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"4x8-Assay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</si>
  <si>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"Rotor-Disc 100 Format"</t>
    </r>
    <r>
      <rPr>
        <sz val="10"/>
        <rFont val="Arial"/>
        <family val="2"/>
      </rPr>
      <t xml:space="preserve"> column. The spreadsheet automatically converts the 96-well or Rotor-Disc 100 formatted data into 3 sets of quadruplicate 8-assay lists shown in the </t>
    </r>
    <r>
      <rPr>
        <b/>
        <sz val="10"/>
        <rFont val="Arial"/>
        <family val="2"/>
      </rPr>
      <t>white cells</t>
    </r>
    <r>
      <rPr>
        <sz val="10"/>
        <rFont val="Arial"/>
        <family val="2"/>
      </rPr>
      <t xml:space="preserve"> in the </t>
    </r>
    <r>
      <rPr>
        <b/>
        <sz val="10"/>
        <color rgb="FFFF0000"/>
        <rFont val="Arial"/>
        <family val="2"/>
      </rPr>
      <t>"4x8-Assay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3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"4x8-Assay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"4x8-Assay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</si>
  <si>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"96-Well Plate Format"</t>
    </r>
    <r>
      <rPr>
        <sz val="10"/>
        <rFont val="Arial"/>
        <family val="2"/>
      </rPr>
      <t xml:space="preserve"> column. The spreadsheet automatically converts the 96-well or Rotor-Disc 100 formatted data into 2 sets of quadruplicate 12-assay lists shown in the </t>
    </r>
    <r>
      <rPr>
        <b/>
        <sz val="10"/>
        <rFont val="Arial"/>
        <family val="2"/>
      </rPr>
      <t>white cells</t>
    </r>
    <r>
      <rPr>
        <sz val="10"/>
        <rFont val="Arial"/>
        <family val="2"/>
      </rPr>
      <t xml:space="preserve"> in the </t>
    </r>
    <r>
      <rPr>
        <b/>
        <sz val="10"/>
        <color rgb="FFFF0000"/>
        <rFont val="Arial"/>
        <family val="2"/>
      </rPr>
      <t>"4x12-Assay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"4x12-Assay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"4x12-Assay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</si>
  <si>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96-well plate or Rotor-Disc 100 PCR Array format.
2. Paste those values into the </t>
    </r>
    <r>
      <rPr>
        <b/>
        <sz val="10"/>
        <rFont val="Arial"/>
        <family val="2"/>
      </rPr>
      <t>yellow cells</t>
    </r>
    <r>
      <rPr>
        <sz val="10"/>
        <rFont val="Arial"/>
        <family val="2"/>
      </rPr>
      <t xml:space="preserve"> in the </t>
    </r>
    <r>
      <rPr>
        <b/>
        <sz val="10"/>
        <color rgb="FFFF0000"/>
        <rFont val="Arial"/>
        <family val="2"/>
      </rPr>
      <t>"Rotor-Disc 100 Format"</t>
    </r>
    <r>
      <rPr>
        <sz val="10"/>
        <rFont val="Arial"/>
        <family val="2"/>
      </rPr>
      <t xml:space="preserve"> column. The spreadsheet automatically converts the 96-well or Rotor-Disc 100 formatted data into 2 sets of quadruplicate 12-assay lists shown in the </t>
    </r>
    <r>
      <rPr>
        <b/>
        <sz val="10"/>
        <rFont val="Arial"/>
        <family val="2"/>
      </rPr>
      <t>white cells</t>
    </r>
    <r>
      <rPr>
        <sz val="10"/>
        <rFont val="Arial"/>
        <family val="2"/>
      </rPr>
      <t xml:space="preserve"> in the </t>
    </r>
    <r>
      <rPr>
        <b/>
        <sz val="10"/>
        <color rgb="FFFF0000"/>
        <rFont val="Arial"/>
        <family val="2"/>
      </rPr>
      <t>"4x12-Assay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"4x12-Assay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"4x12-Assay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</si>
  <si>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4 sets of quadruplicate 24-assay lists shown in the </t>
    </r>
    <r>
      <rPr>
        <b/>
        <sz val="10"/>
        <rFont val="Arial"/>
        <family val="2"/>
      </rPr>
      <t>white cells</t>
    </r>
    <r>
      <rPr>
        <sz val="10"/>
        <rFont val="Arial"/>
        <family val="2"/>
      </rPr>
      <t xml:space="preserve"> in the </t>
    </r>
    <r>
      <rPr>
        <b/>
        <sz val="10"/>
        <color rgb="FFFF0000"/>
        <rFont val="Arial"/>
        <family val="2"/>
      </rPr>
      <t>"4x24-Assay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4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"4x24-Assay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"4x24-Assay Format Equivalent"</t>
    </r>
    <r>
      <rPr>
        <sz val="10"/>
        <rFont val="Arial"/>
        <family val="2"/>
      </rPr>
      <t xml:space="preserve"> columns into the adjacent columns of the same data analaysis spreadsheet. </t>
    </r>
  </si>
  <si>
    <r>
      <t>1. Copy the C</t>
    </r>
    <r>
      <rPr>
        <vertAlign val="subscript"/>
        <sz val="10"/>
        <rFont val="Arial"/>
        <family val="2"/>
      </rPr>
      <t>T</t>
    </r>
    <r>
      <rPr>
        <sz val="10"/>
        <rFont val="Arial"/>
        <family val="2"/>
      </rPr>
      <t xml:space="preserve"> values from the real-time PCR instrument run of the 384-well plate array format.
2. Paste those values into the </t>
    </r>
    <r>
      <rPr>
        <b/>
        <sz val="10"/>
        <rFont val="Arial"/>
        <family val="2"/>
      </rPr>
      <t>yellow cells</t>
    </r>
    <r>
      <rPr>
        <sz val="10"/>
        <rFont val="Arial"/>
        <family val="2"/>
      </rPr>
      <t xml:space="preserve"> in the </t>
    </r>
    <r>
      <rPr>
        <b/>
        <sz val="10"/>
        <color rgb="FFFF0000"/>
        <rFont val="Arial"/>
        <family val="2"/>
      </rPr>
      <t>"384-Well Plate Format"</t>
    </r>
    <r>
      <rPr>
        <sz val="10"/>
        <rFont val="Arial"/>
        <family val="2"/>
      </rPr>
      <t xml:space="preserve"> column. The spreadsheet automatically converts the 384-well formatted data into 2 sets of quadruplicate 48-assay lists shown in the </t>
    </r>
    <r>
      <rPr>
        <b/>
        <sz val="10"/>
        <rFont val="Arial"/>
        <family val="2"/>
      </rPr>
      <t>white cells</t>
    </r>
    <r>
      <rPr>
        <sz val="10"/>
        <rFont val="Arial"/>
        <family val="2"/>
      </rPr>
      <t xml:space="preserve"> in the </t>
    </r>
    <r>
      <rPr>
        <b/>
        <sz val="10"/>
        <color rgb="FFFF0000"/>
        <rFont val="Arial"/>
        <family val="2"/>
      </rPr>
      <t>"4x48-Assay Format Equivalent"</t>
    </r>
    <r>
      <rPr>
        <sz val="10"/>
        <rFont val="Arial"/>
        <family val="2"/>
      </rPr>
      <t xml:space="preserve"> columns.  These lists represent the C</t>
    </r>
    <r>
      <rPr>
        <vertAlign val="subscript"/>
        <sz val="10"/>
        <rFont val="Arial"/>
        <family val="2"/>
      </rPr>
      <t>T</t>
    </r>
    <r>
      <rPr>
        <sz val="10"/>
        <rFont val="Arial"/>
        <family val="2"/>
      </rPr>
      <t xml:space="preserve"> values for each of the 2 different samples.
3. If desired, the </t>
    </r>
    <r>
      <rPr>
        <b/>
        <sz val="10"/>
        <rFont val="Arial"/>
        <family val="2"/>
      </rPr>
      <t>blue cells</t>
    </r>
    <r>
      <rPr>
        <sz val="10"/>
        <rFont val="Arial"/>
        <family val="2"/>
      </rPr>
      <t xml:space="preserve"> in columns C and D can be filled in with the "Gene Symbol" and "Assay Catalog #" from your PCR array gene list.
4. Copy the cell values in the </t>
    </r>
    <r>
      <rPr>
        <b/>
        <sz val="10"/>
        <color rgb="FFFF0000"/>
        <rFont val="Arial"/>
        <family val="2"/>
      </rPr>
      <t>"4x48-Assay Format Equivalent"</t>
    </r>
    <r>
      <rPr>
        <sz val="10"/>
        <rFont val="Arial"/>
        <family val="2"/>
      </rPr>
      <t xml:space="preserve"> columns and paste them into the appropriate space of the correct data analysis spreadsheet. These spreadsheets can be found in the Resources tab at the GeneGlobe Data Analysis Center.
5. Repeat this process for each PCR Array run needed for the complete biological experiment. Copy and paste the cell values in the </t>
    </r>
    <r>
      <rPr>
        <b/>
        <sz val="10"/>
        <color rgb="FFFF0000"/>
        <rFont val="Arial"/>
        <family val="2"/>
      </rPr>
      <t>"4x48-Assay Format Equivalent"</t>
    </r>
    <r>
      <rPr>
        <sz val="10"/>
        <rFont val="Arial"/>
        <family val="2"/>
      </rPr>
      <t xml:space="preserve"> columns into the adjacent columns of the same data analaysis spreadsheet. </t>
    </r>
  </si>
  <si>
    <t>24 genes x 4 samples (vertical)</t>
  </si>
  <si>
    <t>24 genes x 4 samples (horizontal)</t>
  </si>
  <si>
    <t>48 genes x 8 samples (vertical)</t>
  </si>
  <si>
    <t>48 genes x 8 samples (horizontal)</t>
  </si>
  <si>
    <t>Rotor-Disc 100</t>
  </si>
  <si>
    <t>QuantiNova LNA (lncRNA) (Probe) PCR Panels</t>
  </si>
  <si>
    <t>QuantiNova LNA (lncRNA) (Probe) PCR Panels;96-Well Plate</t>
  </si>
  <si>
    <t>QuantiNova LNA (lncRNA) (Probe) PCR Panels;384-Well Plate</t>
  </si>
  <si>
    <t>QuantiNova LNA (lncRNA) (Probe) PCR Panels;Rotor-Disc 100</t>
  </si>
  <si>
    <t>QuantiNova LNA (lncRNA) (Probe) PCR Panels;384-Well Plate;12 genes x 32 samples</t>
  </si>
  <si>
    <t>QuantiNova LNA (lncRNA) (Probe) PCR Panels;96-Well Plate;8 genes x 12 samples</t>
  </si>
  <si>
    <t>QuantiNova LNA (lncRNA) (Probe) PCR Panels;96-Well Plate;12 genes x 8 samples</t>
  </si>
  <si>
    <t>QuantiNova LNA (lncRNA) (Probe) PCR Panels;96-Well Plate;16 genes x 6 samples</t>
  </si>
  <si>
    <t>QuantiNova LNA (lncRNA) (Probe) PCR Panels;96-Well Plate;24 genes x 4 samples (vertical)</t>
  </si>
  <si>
    <t>QuantiNova LNA (lncRNA) (Probe) PCR Panels;96-Well Plate;24 genes x 4 samples (horizontal)</t>
  </si>
  <si>
    <t>QuantiNova LNA (lncRNA) (Probe) PCR Panels;96-Well Plate;32 genes x 3 samples</t>
  </si>
  <si>
    <t>QuantiNova LNA (lncRNA) (Probe) PCR Panels;96-Well Plate;48 genes x 2 samples </t>
  </si>
  <si>
    <t>QuantiNova LNA (lncRNA) (Probe) PCR Panels;384-Well Plate;8 genes x 48 samples</t>
  </si>
  <si>
    <t>QuantiNova LNA (lncRNA) (Probe) PCR Panels;384-Well Plate;16 genes x 24 samples</t>
  </si>
  <si>
    <t>QuantiNova LNA (lncRNA) (Probe) PCR Panels;384-Well Plate;24 genes x 16 samples</t>
  </si>
  <si>
    <t>QuantiNova LNA (lncRNA) (Probe) PCR Panels;384-Well Plate;32 genes x 12 samples</t>
  </si>
  <si>
    <t>QuantiNova LNA (lncRNA) (Probe) PCR Panels;384-Well Plate;48 genes x 8 samples (vertical)</t>
  </si>
  <si>
    <t>QuantiNova LNA (lncRNA) (Probe) PCR Panels;384-Well Plate;48 genes x 8 samples (horizontal)</t>
  </si>
  <si>
    <t>QuantiNova LNA (lncRNA) (Probe) PCR Panels;384-Well Plate;64 genes x 6 samples</t>
  </si>
  <si>
    <t>QuantiNova LNA (lncRNA) (Probe) PCR Panels;384-Well Plate;96 genes x 4 samples</t>
  </si>
  <si>
    <t>QuantiNova LNA (lncRNA) (Probe) PCR Panels;384-Well Plate;128 genes x 3 samples</t>
  </si>
  <si>
    <t>QuantiNova LNA (lncRNA) (Probe) PCR Panels;384-Well Plate;192 genes x 2 samples</t>
  </si>
  <si>
    <t>QuantiNova LNA (lncRNA) (Probe) PCR Panels;Rotor-Disc 100;8 genes x 12 samples</t>
  </si>
  <si>
    <t>QuantiNova LNA (lncRNA) (Probe) PCR Panels;Rotor-Disc 100;12 genes x 8 samples</t>
  </si>
  <si>
    <t>QuantiNova LNA (lncRNA) (Probe) PCR Panels;Rotor-Disc 100;16 genes x 6 samples</t>
  </si>
  <si>
    <t>QuantiNova LNA (lncRNA) (Probe) PCR Panels;Rotor-Disc 100;24 genes x 4 samples (vertical)</t>
  </si>
  <si>
    <t>QuantiNova LNA (lncRNA) (Probe) PCR Panels;Rotor-Disc 100;24 genes x 4 samples (horizontal)</t>
  </si>
  <si>
    <t>QuantiNova LNA (lncRNA) (Probe) PCR Panels;Rotor-Disc 100;32 genes x 3 samples</t>
  </si>
  <si>
    <t>QuantiNova LNA (lncRNA) (Probe) PCR Panels;Rotor-Disc 100;48 genes x 2 samples </t>
  </si>
  <si>
    <t>Version 2.0 - 6/2020</t>
  </si>
  <si>
    <t>miRCURY LNA miRNA (Probe) PCR Panels</t>
  </si>
  <si>
    <t>miRCURY LNA miRNA (Probe) PCR Panels;96-Well Plate</t>
  </si>
  <si>
    <t>miRCURY LNA miRNA (Probe) PCR Panels;384-Well Plate</t>
  </si>
  <si>
    <t>miRCURY LNA miRNA (Probe) PCR Panels;Rotor-Disc 100</t>
  </si>
  <si>
    <t>miRCURY LNA miRNA (Probe) PCR Panels;96-Well Plate;8 miRNAs x 12 samples</t>
  </si>
  <si>
    <t>miRCURY LNA miRNA (Probe) PCR Panels;96-Well Plate;12 miRNAs x 8 samples</t>
  </si>
  <si>
    <t>miRCURY LNA miRNA (Probe) PCR Panels;96-Well Plate;16 miRNAs x 6 samples</t>
  </si>
  <si>
    <t>miRCURY LNA miRNA (Probe) PCR Panels;96-Well Plate;24 miRNAs x 4 samples (vertical)</t>
  </si>
  <si>
    <t>miRCURY LNA miRNA (Probe) PCR Panels;96-Well Plate;24 miRNAs x 4 samples (horizontal)</t>
  </si>
  <si>
    <t>miRCURY LNA miRNA (Probe) PCR Panels;96-Well Plate;32 miRNAs x 3 samples</t>
  </si>
  <si>
    <t>miRCURY LNA miRNA (Probe) PCR Panels;96-Well Plate;48 miRNAs x 2 samples </t>
  </si>
  <si>
    <t>miRCURY LNA miRNA (Probe) PCR Panels;384-Well Plate;8 miRNAs x 48 samples</t>
  </si>
  <si>
    <t>miRCURY LNA miRNA (Probe) PCR Panels;384-Well Plate;12 miRNAs x 32 samples</t>
  </si>
  <si>
    <t>miRCURY LNA miRNA (Probe) PCR Panels;384-Well Plate;16 miRNAs x 24 samples</t>
  </si>
  <si>
    <t>miRCURY LNA miRNA (Probe) PCR Panels;384-Well Plate;24 miRNAs x 16 samples</t>
  </si>
  <si>
    <t>miRCURY LNA miRNA (Probe) PCR Panels;384-Well Plate;32 miRNAs x 12 samples</t>
  </si>
  <si>
    <t>miRCURY LNA miRNA (Probe) PCR Panels;384-Well Plate;48 miRNAs x 8 samples (vertical)</t>
  </si>
  <si>
    <t>miRCURY LNA miRNA (Probe) PCR Panels;384-Well Plate;48 miRNAs x 8 samples (horizontal)</t>
  </si>
  <si>
    <t>miRCURY LNA miRNA (Probe) PCR Panels;384-Well Plate;64 miRNAs x 6 samples</t>
  </si>
  <si>
    <t>miRCURY LNA miRNA (Probe) PCR Panels;384-Well Plate;96 miRNAs x 4 samples</t>
  </si>
  <si>
    <t>miRCURY LNA miRNA (Probe) PCR Panels;384-Well Plate;128 miRNAs x 3 samples</t>
  </si>
  <si>
    <t>miRCURY LNA miRNA (Probe) PCR Panels;384-Well Plate;192 miRNAs x 2 samples</t>
  </si>
  <si>
    <t>miRCURY LNA miRNA (Probe) PCR Panels;Rotor-Disc 100;8 miRNAs x 12 samples</t>
  </si>
  <si>
    <t>miRCURY LNA miRNA (Probe) PCR Panels;Rotor-Disc 100;12 miRNAs x 8 samples</t>
  </si>
  <si>
    <t>miRCURY LNA miRNA (Probe) PCR Panels;Rotor-Disc 100;16 miRNAs x 6 samples</t>
  </si>
  <si>
    <t>miRCURY LNA miRNA (Probe) PCR Panels;Rotor-Disc 100;24 miRNAs x 4 samples (vertical)</t>
  </si>
  <si>
    <t>miRCURY LNA miRNA (Probe) PCR Panels;Rotor-Disc 100;24 miRNAs x 4 samples (horizontal)</t>
  </si>
  <si>
    <t>miRCURY LNA miRNA (Probe) PCR Panels;Rotor-Disc 100;32 miRNAs x 3 samples</t>
  </si>
  <si>
    <t>miRCURY LNA miRNA (Probe) PCR Panels;Rotor-Disc 100;48 miRNAs x 2 samples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</si>
</sst>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10"/>
      <name val="Arial"/>
      <family val="2"/>
    </font>
    <font>
      <b/>
      <sz val="10"/>
      <name val="Arial"/>
      <family val="2"/>
    </font>
    <font>
      <vertAlign val="subscript"/>
      <sz val="10"/>
      <name val="Arial"/>
      <family val="2"/>
    </font>
    <font>
      <sz val="8"/>
      <name val="Arial"/>
      <family val="2"/>
    </font>
    <font>
      <i/>
      <sz val="10"/>
      <name val="Arial"/>
      <family val="2"/>
    </font>
    <font>
      <b/>
      <vertAlign val="subscript"/>
      <sz val="10"/>
      <name val="Arial"/>
      <family val="2"/>
    </font>
    <font>
      <u/>
      <sz val="11"/>
      <color theme="10"/>
      <name val="Calibri"/>
      <family val="2"/>
      <scheme val="minor"/>
    </font>
    <font>
      <b/>
      <i/>
      <sz val="10"/>
      <color theme="1"/>
      <name val="Calibri"/>
      <family val="2"/>
      <scheme val="minor"/>
    </font>
    <font>
      <b/>
      <sz val="10"/>
      <color rgb="FFFF0000"/>
      <name val="Arial"/>
      <family val="2"/>
    </font>
    <font>
      <sz val="11"/>
      <color rgb="FFFF0000"/>
      <name val="Calibri"/>
      <family val="2"/>
      <scheme val="minor"/>
    </font>
    <font>
      <sz val="10"/>
      <color theme="1"/>
      <name val="Calibri"/>
      <family val="2"/>
      <scheme val="minor"/>
    </font>
    <font>
      <sz val="10"/>
      <name val="Calibri"/>
      <family val="2"/>
      <scheme val="minor"/>
    </font>
    <font>
      <b/>
      <sz val="10"/>
      <color theme="1"/>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6">
    <xf numFmtId="0" fontId="0" fillId="0" borderId="0"/>
    <xf numFmtId="0" fontId="8" fillId="0" borderId="0" applyNumberFormat="0" applyFill="0" applyBorder="0" applyAlignment="0" applyProtection="0"/>
    <xf numFmtId="0" fontId="1" fillId="0" borderId="0"/>
    <xf numFmtId="0" fontId="2" fillId="0" borderId="0"/>
    <xf numFmtId="0" fontId="1" fillId="0" borderId="0"/>
    <xf numFmtId="0" fontId="1" fillId="0" borderId="0"/>
  </cellStyleXfs>
  <cellXfs count="18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2" applyAlignment="1">
      <alignment horizontal="center" vertical="center"/>
    </xf>
    <xf numFmtId="0" fontId="5" fillId="0" borderId="0" xfId="2" applyFont="1" applyAlignment="1">
      <alignment vertic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1" fillId="0" borderId="10" xfId="2" applyBorder="1" applyAlignment="1">
      <alignment horizontal="center" vertical="center"/>
    </xf>
    <xf numFmtId="0" fontId="1" fillId="0" borderId="11" xfId="2" applyBorder="1" applyAlignment="1">
      <alignment horizontal="center" vertical="center"/>
    </xf>
    <xf numFmtId="0" fontId="1" fillId="3" borderId="12" xfId="2" applyFill="1" applyBorder="1" applyAlignment="1">
      <alignment horizontal="center" vertical="center"/>
    </xf>
    <xf numFmtId="0" fontId="1" fillId="0" borderId="12" xfId="2" applyBorder="1" applyAlignment="1">
      <alignment horizontal="center" vertical="center"/>
    </xf>
    <xf numFmtId="0" fontId="1" fillId="0" borderId="14" xfId="2" applyBorder="1" applyAlignment="1">
      <alignment horizontal="center" vertical="center"/>
    </xf>
    <xf numFmtId="0" fontId="1" fillId="0" borderId="6" xfId="2" applyBorder="1" applyAlignment="1">
      <alignment horizontal="center" vertical="center"/>
    </xf>
    <xf numFmtId="0" fontId="1" fillId="0" borderId="7" xfId="2" applyBorder="1" applyAlignment="1">
      <alignment horizontal="center" vertical="center"/>
    </xf>
    <xf numFmtId="0" fontId="1" fillId="3" borderId="14" xfId="2" applyFill="1" applyBorder="1" applyAlignment="1">
      <alignment horizontal="center" vertical="center"/>
    </xf>
    <xf numFmtId="0" fontId="1" fillId="0" borderId="0" xfId="2" applyFont="1" applyBorder="1" applyAlignment="1">
      <alignment horizontal="center" vertical="center"/>
    </xf>
    <xf numFmtId="0" fontId="1" fillId="0" borderId="0" xfId="2" applyBorder="1" applyAlignment="1">
      <alignment horizontal="center" vertical="center"/>
    </xf>
    <xf numFmtId="0" fontId="1" fillId="3" borderId="7" xfId="2" applyFill="1" applyBorder="1" applyAlignment="1">
      <alignment horizontal="center" vertical="center"/>
    </xf>
    <xf numFmtId="0" fontId="1" fillId="3" borderId="16" xfId="2" applyFill="1" applyBorder="1" applyAlignment="1">
      <alignment horizontal="center" vertical="center"/>
    </xf>
    <xf numFmtId="0" fontId="1" fillId="0" borderId="16" xfId="2" applyBorder="1" applyAlignment="1">
      <alignment horizontal="center" vertical="center"/>
    </xf>
    <xf numFmtId="0" fontId="1" fillId="0" borderId="0" xfId="2" applyFont="1" applyAlignment="1">
      <alignment horizontal="center" vertical="center"/>
    </xf>
    <xf numFmtId="0" fontId="1" fillId="0" borderId="13" xfId="2" applyFont="1" applyBorder="1" applyAlignment="1">
      <alignment horizontal="center" vertical="center"/>
    </xf>
    <xf numFmtId="0" fontId="1" fillId="0" borderId="6" xfId="2" applyFont="1" applyBorder="1" applyAlignment="1">
      <alignment horizontal="center" vertical="center"/>
    </xf>
    <xf numFmtId="0" fontId="1" fillId="0" borderId="0" xfId="2" quotePrefix="1" applyBorder="1" applyAlignment="1">
      <alignment horizontal="center" vertical="center"/>
    </xf>
    <xf numFmtId="0" fontId="1" fillId="0" borderId="20" xfId="2" applyFont="1" applyBorder="1" applyAlignment="1">
      <alignment horizontal="center" vertical="center"/>
    </xf>
    <xf numFmtId="0" fontId="3" fillId="2" borderId="7"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1" fillId="3" borderId="16" xfId="3" applyFont="1" applyFill="1" applyBorder="1" applyAlignment="1">
      <alignment horizontal="center" vertical="center"/>
    </xf>
    <xf numFmtId="0" fontId="1" fillId="0" borderId="16" xfId="3" applyFont="1" applyBorder="1" applyAlignment="1">
      <alignment horizontal="center" vertical="center"/>
    </xf>
    <xf numFmtId="0" fontId="1" fillId="0" borderId="11" xfId="3" applyFont="1" applyBorder="1" applyAlignment="1">
      <alignment horizontal="center" vertical="center"/>
    </xf>
    <xf numFmtId="0" fontId="1" fillId="3" borderId="12" xfId="3" applyFont="1" applyFill="1" applyBorder="1" applyAlignment="1">
      <alignment horizontal="center" vertical="center"/>
    </xf>
    <xf numFmtId="0" fontId="1" fillId="0" borderId="12" xfId="3" applyFont="1" applyBorder="1" applyAlignment="1">
      <alignment horizontal="center" vertical="center"/>
    </xf>
    <xf numFmtId="0" fontId="1" fillId="0" borderId="14" xfId="3" applyFont="1" applyBorder="1" applyAlignment="1">
      <alignment horizontal="center" vertical="center"/>
    </xf>
    <xf numFmtId="0" fontId="1" fillId="0" borderId="6" xfId="3" applyFont="1" applyBorder="1" applyAlignment="1">
      <alignment horizontal="center" vertical="center"/>
    </xf>
    <xf numFmtId="0" fontId="1" fillId="0" borderId="7" xfId="3" applyFont="1" applyBorder="1" applyAlignment="1">
      <alignment horizontal="center" vertical="center"/>
    </xf>
    <xf numFmtId="0" fontId="1" fillId="0" borderId="0" xfId="3" applyFont="1" applyFill="1" applyBorder="1" applyAlignment="1">
      <alignment horizontal="center" vertical="center"/>
    </xf>
    <xf numFmtId="0" fontId="1" fillId="0" borderId="0" xfId="3" applyFont="1" applyBorder="1" applyAlignment="1">
      <alignment horizontal="center" vertical="center"/>
    </xf>
    <xf numFmtId="0" fontId="1" fillId="0" borderId="0" xfId="3" applyFont="1" applyAlignment="1">
      <alignment horizontal="center" vertical="center"/>
    </xf>
    <xf numFmtId="0" fontId="1" fillId="0" borderId="25" xfId="3" applyFont="1" applyBorder="1" applyAlignment="1">
      <alignment horizontal="center" vertical="center"/>
    </xf>
    <xf numFmtId="0" fontId="1" fillId="0" borderId="13" xfId="3" applyFont="1" applyBorder="1" applyAlignment="1">
      <alignment horizontal="center" vertical="center"/>
    </xf>
    <xf numFmtId="0" fontId="1" fillId="0" borderId="15" xfId="3" applyFont="1" applyBorder="1" applyAlignment="1">
      <alignment horizontal="center" vertical="center"/>
    </xf>
    <xf numFmtId="0" fontId="1" fillId="3" borderId="26" xfId="3" applyFont="1" applyFill="1" applyBorder="1" applyAlignment="1">
      <alignment horizontal="center" vertical="center"/>
    </xf>
    <xf numFmtId="0" fontId="1" fillId="3" borderId="14" xfId="3" applyFont="1" applyFill="1" applyBorder="1" applyAlignment="1">
      <alignment horizontal="center" vertical="center"/>
    </xf>
    <xf numFmtId="0" fontId="1" fillId="3" borderId="7" xfId="3" applyFont="1" applyFill="1" applyBorder="1" applyAlignment="1">
      <alignment horizontal="center" vertical="center"/>
    </xf>
    <xf numFmtId="0" fontId="1" fillId="0" borderId="16" xfId="2" applyFont="1" applyBorder="1" applyAlignment="1">
      <alignment horizontal="center" vertical="center"/>
    </xf>
    <xf numFmtId="0" fontId="1" fillId="0" borderId="12" xfId="2" applyFont="1" applyBorder="1" applyAlignment="1">
      <alignment horizontal="center" vertical="center"/>
    </xf>
    <xf numFmtId="0" fontId="1" fillId="0" borderId="12" xfId="2" quotePrefix="1" applyBorder="1" applyAlignment="1">
      <alignment horizontal="center" vertical="center"/>
    </xf>
    <xf numFmtId="0" fontId="1" fillId="0" borderId="14" xfId="2" quotePrefix="1" applyBorder="1" applyAlignment="1">
      <alignment horizontal="center" vertical="center"/>
    </xf>
    <xf numFmtId="0" fontId="1" fillId="0" borderId="12" xfId="2" applyFill="1" applyBorder="1" applyAlignment="1">
      <alignment horizontal="center" vertical="center"/>
    </xf>
    <xf numFmtId="0" fontId="1" fillId="0" borderId="6" xfId="2" applyFill="1" applyBorder="1" applyAlignment="1">
      <alignment horizontal="center" vertical="center"/>
    </xf>
    <xf numFmtId="0" fontId="1" fillId="3" borderId="12" xfId="2" applyFont="1" applyFill="1" applyBorder="1" applyAlignment="1">
      <alignment horizontal="center" vertical="center"/>
    </xf>
    <xf numFmtId="0" fontId="1" fillId="0" borderId="11" xfId="2" applyFont="1" applyBorder="1" applyAlignment="1">
      <alignment horizontal="center" vertical="center"/>
    </xf>
    <xf numFmtId="0" fontId="1" fillId="0" borderId="14" xfId="2" applyFont="1" applyBorder="1" applyAlignment="1">
      <alignment horizontal="center" vertical="center"/>
    </xf>
    <xf numFmtId="0" fontId="1" fillId="0" borderId="7" xfId="2" applyFont="1" applyBorder="1" applyAlignment="1">
      <alignment horizontal="center" vertical="center"/>
    </xf>
    <xf numFmtId="0" fontId="1" fillId="3" borderId="10" xfId="2" applyFont="1" applyFill="1" applyBorder="1" applyAlignment="1">
      <alignment horizontal="center" vertical="center"/>
    </xf>
    <xf numFmtId="0" fontId="1" fillId="3" borderId="16" xfId="2" applyFont="1" applyFill="1" applyBorder="1" applyAlignment="1">
      <alignment horizontal="center" vertical="center"/>
    </xf>
    <xf numFmtId="0" fontId="1" fillId="0" borderId="25" xfId="2" applyFont="1" applyBorder="1" applyAlignment="1">
      <alignment horizontal="center" vertical="center"/>
    </xf>
    <xf numFmtId="0" fontId="1" fillId="3" borderId="14" xfId="2" applyFont="1" applyFill="1" applyBorder="1" applyAlignment="1">
      <alignment horizontal="center" vertical="center"/>
    </xf>
    <xf numFmtId="0" fontId="1" fillId="3" borderId="7" xfId="2" applyFont="1" applyFill="1" applyBorder="1" applyAlignment="1">
      <alignment horizontal="center" vertical="center"/>
    </xf>
    <xf numFmtId="0" fontId="1" fillId="0" borderId="26" xfId="2" applyFont="1" applyBorder="1" applyAlignment="1">
      <alignment horizontal="center" vertical="center"/>
    </xf>
    <xf numFmtId="0" fontId="1" fillId="0" borderId="15" xfId="2" applyFont="1" applyBorder="1" applyAlignment="1">
      <alignment horizontal="center" vertical="center"/>
    </xf>
    <xf numFmtId="0" fontId="8" fillId="0" borderId="0" xfId="1" applyAlignment="1">
      <alignment horizontal="center" vertical="center"/>
    </xf>
    <xf numFmtId="0" fontId="5" fillId="0" borderId="0" xfId="2" applyFont="1" applyAlignment="1">
      <alignment horizontal="center" vertical="center"/>
    </xf>
    <xf numFmtId="0" fontId="3" fillId="0" borderId="0" xfId="3" applyFont="1" applyFill="1" applyBorder="1" applyAlignment="1">
      <alignment horizontal="center" vertical="center"/>
    </xf>
    <xf numFmtId="0" fontId="1" fillId="0" borderId="0" xfId="3" applyFont="1" applyFill="1" applyAlignment="1">
      <alignment horizontal="center" vertical="center" wrapText="1"/>
    </xf>
    <xf numFmtId="0" fontId="1" fillId="0" borderId="0"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1" fillId="3" borderId="29" xfId="2" applyFill="1" applyBorder="1" applyAlignment="1">
      <alignment horizontal="center" vertical="center"/>
    </xf>
    <xf numFmtId="0" fontId="1" fillId="3" borderId="30" xfId="2" applyFill="1" applyBorder="1" applyAlignment="1">
      <alignment horizontal="center" vertical="center"/>
    </xf>
    <xf numFmtId="0" fontId="1" fillId="3" borderId="31" xfId="2" applyFill="1" applyBorder="1" applyAlignment="1">
      <alignment horizontal="center" vertical="center"/>
    </xf>
    <xf numFmtId="0" fontId="1" fillId="0" borderId="10" xfId="3" applyFont="1" applyBorder="1" applyAlignment="1">
      <alignment horizontal="center" vertical="center"/>
    </xf>
    <xf numFmtId="0" fontId="1" fillId="0" borderId="10" xfId="2" applyFont="1" applyBorder="1" applyAlignment="1">
      <alignment horizontal="center" vertical="center"/>
    </xf>
    <xf numFmtId="0" fontId="1" fillId="5" borderId="9" xfId="2" applyFill="1" applyBorder="1" applyAlignment="1">
      <alignment horizontal="center" vertical="center"/>
    </xf>
    <xf numFmtId="0" fontId="1" fillId="5" borderId="6" xfId="2" applyFill="1" applyBorder="1" applyAlignment="1">
      <alignment horizontal="center" vertical="center"/>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xf>
    <xf numFmtId="0" fontId="1" fillId="5" borderId="17" xfId="2" applyFont="1" applyFill="1" applyBorder="1" applyAlignment="1">
      <alignment horizontal="center" vertical="center"/>
    </xf>
    <xf numFmtId="0" fontId="1" fillId="5" borderId="16" xfId="2" applyFill="1" applyBorder="1" applyAlignment="1">
      <alignment horizontal="center" vertical="center"/>
    </xf>
    <xf numFmtId="0" fontId="1" fillId="5" borderId="13" xfId="2" applyFont="1" applyFill="1" applyBorder="1" applyAlignment="1">
      <alignment horizontal="center" vertical="center"/>
    </xf>
    <xf numFmtId="0" fontId="1" fillId="5" borderId="6" xfId="2" applyFont="1" applyFill="1" applyBorder="1" applyAlignment="1">
      <alignment horizontal="center" vertical="center"/>
    </xf>
    <xf numFmtId="0" fontId="1" fillId="5" borderId="18" xfId="2" applyFont="1" applyFill="1" applyBorder="1" applyAlignment="1">
      <alignment horizontal="center" vertical="center"/>
    </xf>
    <xf numFmtId="0" fontId="1" fillId="5" borderId="19" xfId="2" applyFont="1" applyFill="1" applyBorder="1" applyAlignment="1">
      <alignment horizontal="center" vertical="center"/>
    </xf>
    <xf numFmtId="0" fontId="1" fillId="5" borderId="20" xfId="2" applyFont="1" applyFill="1" applyBorder="1" applyAlignment="1">
      <alignment horizontal="center" vertical="center"/>
    </xf>
    <xf numFmtId="0" fontId="1" fillId="5" borderId="20" xfId="2" applyFill="1" applyBorder="1" applyAlignment="1">
      <alignment horizontal="center" vertical="center"/>
    </xf>
    <xf numFmtId="0" fontId="1" fillId="5" borderId="16" xfId="2" applyFont="1" applyFill="1" applyBorder="1" applyAlignment="1">
      <alignment horizontal="center" vertical="center"/>
    </xf>
    <xf numFmtId="0" fontId="1" fillId="5" borderId="12" xfId="2" applyFont="1" applyFill="1" applyBorder="1" applyAlignment="1">
      <alignment horizontal="center" vertical="center"/>
    </xf>
    <xf numFmtId="0" fontId="0" fillId="5" borderId="10" xfId="0" applyFill="1" applyBorder="1" applyAlignment="1">
      <alignment horizontal="center" vertical="center"/>
    </xf>
    <xf numFmtId="0" fontId="0" fillId="5" borderId="12" xfId="0" applyFill="1" applyBorder="1" applyAlignment="1">
      <alignment horizontal="center" vertical="center"/>
    </xf>
    <xf numFmtId="0" fontId="1" fillId="5" borderId="27" xfId="2" applyFont="1" applyFill="1" applyBorder="1" applyAlignment="1">
      <alignment horizontal="center" vertical="center"/>
    </xf>
    <xf numFmtId="0" fontId="1" fillId="5" borderId="10" xfId="2" applyFont="1" applyFill="1" applyBorder="1" applyAlignment="1">
      <alignment horizontal="center" vertical="center"/>
    </xf>
    <xf numFmtId="0" fontId="1" fillId="5" borderId="28" xfId="2" applyFont="1" applyFill="1" applyBorder="1" applyAlignment="1">
      <alignment horizontal="center" vertical="center"/>
    </xf>
    <xf numFmtId="0" fontId="1" fillId="5" borderId="12" xfId="2" applyFill="1" applyBorder="1" applyAlignment="1">
      <alignment horizontal="center" vertical="center"/>
    </xf>
    <xf numFmtId="0" fontId="1" fillId="5" borderId="18" xfId="3" applyFont="1" applyFill="1" applyBorder="1" applyAlignment="1">
      <alignment horizontal="center" vertical="center"/>
    </xf>
    <xf numFmtId="0" fontId="1" fillId="5" borderId="16" xfId="3" applyFont="1" applyFill="1" applyBorder="1" applyAlignment="1">
      <alignment horizontal="center" vertical="center"/>
    </xf>
    <xf numFmtId="0" fontId="1" fillId="5" borderId="19" xfId="3" applyFont="1" applyFill="1" applyBorder="1" applyAlignment="1">
      <alignment horizontal="center" vertical="center"/>
    </xf>
    <xf numFmtId="0" fontId="1" fillId="5" borderId="12" xfId="3" applyFont="1" applyFill="1" applyBorder="1" applyAlignment="1">
      <alignment horizontal="center" vertical="center"/>
    </xf>
    <xf numFmtId="0" fontId="1" fillId="5" borderId="23" xfId="3" applyFont="1" applyFill="1" applyBorder="1" applyAlignment="1">
      <alignment horizontal="center" vertical="center"/>
    </xf>
    <xf numFmtId="0" fontId="1" fillId="5" borderId="24" xfId="3" applyFont="1" applyFill="1" applyBorder="1" applyAlignment="1">
      <alignment horizontal="center" vertical="center"/>
    </xf>
    <xf numFmtId="0" fontId="1" fillId="5" borderId="13" xfId="3" applyFont="1" applyFill="1" applyBorder="1" applyAlignment="1">
      <alignment horizontal="center" vertical="center"/>
    </xf>
    <xf numFmtId="0" fontId="1" fillId="5" borderId="6" xfId="3" applyFont="1" applyFill="1" applyBorder="1" applyAlignment="1">
      <alignment horizontal="center" vertical="center"/>
    </xf>
    <xf numFmtId="0" fontId="10" fillId="2" borderId="22" xfId="2" applyFont="1" applyFill="1" applyBorder="1" applyAlignment="1">
      <alignment horizontal="center" vertical="center"/>
    </xf>
    <xf numFmtId="0" fontId="10" fillId="2" borderId="21"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0" fillId="2" borderId="22" xfId="3" applyFont="1" applyFill="1" applyBorder="1" applyAlignment="1">
      <alignment horizontal="center" vertical="center"/>
    </xf>
    <xf numFmtId="0" fontId="12" fillId="0" borderId="0" xfId="0" applyFont="1" applyAlignment="1">
      <alignment horizontal="center" vertical="center"/>
    </xf>
    <xf numFmtId="0" fontId="1" fillId="3" borderId="29" xfId="2" applyFont="1" applyFill="1" applyBorder="1" applyAlignment="1">
      <alignment horizontal="center" vertical="center"/>
    </xf>
    <xf numFmtId="0" fontId="1" fillId="5" borderId="9" xfId="2" applyFont="1" applyFill="1" applyBorder="1" applyAlignment="1">
      <alignment horizontal="center" vertical="center"/>
    </xf>
    <xf numFmtId="0" fontId="1" fillId="3" borderId="30" xfId="2" applyFont="1" applyFill="1" applyBorder="1" applyAlignment="1">
      <alignment horizontal="center" vertical="center"/>
    </xf>
    <xf numFmtId="0" fontId="1" fillId="3" borderId="31" xfId="2" applyFont="1" applyFill="1" applyBorder="1" applyAlignment="1">
      <alignment horizontal="center" vertical="center"/>
    </xf>
    <xf numFmtId="0" fontId="12"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12" fillId="0" borderId="0" xfId="0" applyFont="1" applyAlignment="1">
      <alignment horizontal="left" vertical="center"/>
    </xf>
    <xf numFmtId="0" fontId="12" fillId="4" borderId="1" xfId="0" applyFont="1" applyFill="1" applyBorder="1" applyAlignment="1">
      <alignment horizontal="center" vertical="center"/>
    </xf>
    <xf numFmtId="0" fontId="1" fillId="5" borderId="8" xfId="2" applyFont="1" applyFill="1" applyBorder="1" applyAlignment="1">
      <alignment horizontal="center" vertical="center"/>
    </xf>
    <xf numFmtId="0" fontId="1" fillId="5" borderId="15" xfId="2" applyFont="1" applyFill="1" applyBorder="1" applyAlignment="1">
      <alignment horizontal="center" vertical="center"/>
    </xf>
    <xf numFmtId="0" fontId="1" fillId="0" borderId="0" xfId="2" quotePrefix="1" applyFont="1" applyBorder="1" applyAlignment="1">
      <alignment horizontal="center" vertical="center"/>
    </xf>
    <xf numFmtId="0" fontId="14"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9" fillId="0" borderId="0" xfId="0" applyFont="1" applyAlignment="1">
      <alignment horizontal="left" vertical="center" wrapText="1"/>
    </xf>
    <xf numFmtId="0" fontId="3" fillId="6" borderId="35" xfId="2" applyFont="1" applyFill="1" applyBorder="1" applyAlignment="1">
      <alignment horizontal="center" vertical="center" wrapText="1"/>
    </xf>
    <xf numFmtId="0" fontId="3" fillId="6" borderId="36" xfId="2" applyFont="1" applyFill="1" applyBorder="1" applyAlignment="1">
      <alignment horizontal="center" vertical="center" wrapText="1"/>
    </xf>
    <xf numFmtId="0" fontId="12" fillId="6" borderId="36" xfId="0" applyFont="1" applyFill="1" applyBorder="1" applyAlignment="1">
      <alignment horizontal="center" vertical="center"/>
    </xf>
    <xf numFmtId="0" fontId="12" fillId="6" borderId="37" xfId="0" applyFont="1" applyFill="1" applyBorder="1" applyAlignment="1">
      <alignment horizontal="center" vertical="center"/>
    </xf>
    <xf numFmtId="0" fontId="1" fillId="8" borderId="32" xfId="2" applyFont="1" applyFill="1" applyBorder="1" applyAlignment="1">
      <alignment horizontal="left" vertical="center" wrapText="1"/>
    </xf>
    <xf numFmtId="0" fontId="1" fillId="8" borderId="33" xfId="2" applyFont="1" applyFill="1" applyBorder="1" applyAlignment="1">
      <alignment horizontal="left" vertical="center" wrapText="1"/>
    </xf>
    <xf numFmtId="0" fontId="13" fillId="8" borderId="33" xfId="0" applyFont="1" applyFill="1" applyBorder="1" applyAlignment="1">
      <alignment horizontal="left" vertical="center"/>
    </xf>
    <xf numFmtId="0" fontId="13" fillId="8" borderId="34" xfId="0" applyFont="1" applyFill="1" applyBorder="1" applyAlignment="1">
      <alignment horizontal="left" vertical="center"/>
    </xf>
    <xf numFmtId="0" fontId="3" fillId="2" borderId="3" xfId="2" applyFont="1" applyFill="1" applyBorder="1" applyAlignment="1">
      <alignment horizontal="center" vertical="center"/>
    </xf>
    <xf numFmtId="0" fontId="3" fillId="2" borderId="10" xfId="2" applyFont="1" applyFill="1" applyBorder="1" applyAlignment="1">
      <alignment horizontal="center" vertical="center"/>
    </xf>
    <xf numFmtId="0" fontId="12" fillId="0" borderId="11" xfId="0" applyFont="1" applyBorder="1" applyAlignment="1">
      <alignment horizontal="center" vertical="center"/>
    </xf>
    <xf numFmtId="0" fontId="10" fillId="2" borderId="3" xfId="2" applyFont="1" applyFill="1" applyBorder="1" applyAlignment="1">
      <alignment horizontal="center" vertical="center"/>
    </xf>
    <xf numFmtId="0" fontId="10" fillId="2" borderId="11" xfId="2" applyFont="1" applyFill="1" applyBorder="1" applyAlignment="1">
      <alignment horizontal="center" vertical="center"/>
    </xf>
    <xf numFmtId="0" fontId="3" fillId="7" borderId="35" xfId="2" applyFont="1" applyFill="1" applyBorder="1" applyAlignment="1">
      <alignment horizontal="center" vertical="center" wrapText="1"/>
    </xf>
    <xf numFmtId="0" fontId="3" fillId="7" borderId="36" xfId="2" applyFont="1" applyFill="1" applyBorder="1" applyAlignment="1">
      <alignment horizontal="center" vertical="center" wrapText="1"/>
    </xf>
    <xf numFmtId="0" fontId="12" fillId="7" borderId="36" xfId="0" applyFont="1" applyFill="1" applyBorder="1" applyAlignment="1">
      <alignment horizontal="center" vertical="center"/>
    </xf>
    <xf numFmtId="0" fontId="12" fillId="7" borderId="37" xfId="0" applyFont="1" applyFill="1" applyBorder="1" applyAlignment="1">
      <alignment horizontal="center" vertical="center"/>
    </xf>
    <xf numFmtId="0" fontId="12" fillId="8" borderId="33" xfId="0" applyFont="1" applyFill="1" applyBorder="1" applyAlignment="1">
      <alignment horizontal="left" vertical="center"/>
    </xf>
    <xf numFmtId="0" fontId="12" fillId="8" borderId="34" xfId="0" applyFont="1" applyFill="1" applyBorder="1" applyAlignment="1">
      <alignment horizontal="left" vertical="center"/>
    </xf>
    <xf numFmtId="0" fontId="10" fillId="2" borderId="10" xfId="2" applyFont="1" applyFill="1" applyBorder="1" applyAlignment="1">
      <alignment horizontal="center" vertical="center"/>
    </xf>
    <xf numFmtId="0" fontId="3" fillId="7" borderId="32" xfId="2" applyFont="1" applyFill="1" applyBorder="1" applyAlignment="1">
      <alignment horizontal="center" vertical="center" wrapText="1"/>
    </xf>
    <xf numFmtId="0" fontId="3" fillId="7" borderId="33" xfId="2" applyFont="1" applyFill="1" applyBorder="1" applyAlignment="1">
      <alignment horizontal="center" vertical="center" wrapText="1"/>
    </xf>
    <xf numFmtId="0" fontId="12" fillId="7" borderId="33" xfId="0" applyFont="1" applyFill="1" applyBorder="1" applyAlignment="1">
      <alignment horizontal="center" vertical="center"/>
    </xf>
    <xf numFmtId="0" fontId="12" fillId="7" borderId="34" xfId="0" applyFont="1" applyFill="1" applyBorder="1" applyAlignment="1">
      <alignment horizontal="center" vertical="center"/>
    </xf>
    <xf numFmtId="0" fontId="0" fillId="7" borderId="36" xfId="0" applyFill="1" applyBorder="1" applyAlignment="1">
      <alignment horizontal="center" vertical="center"/>
    </xf>
    <xf numFmtId="0" fontId="0" fillId="7" borderId="37" xfId="0" applyFill="1" applyBorder="1" applyAlignment="1">
      <alignment horizontal="center" vertical="center"/>
    </xf>
    <xf numFmtId="0" fontId="0" fillId="8" borderId="33" xfId="0" applyFill="1" applyBorder="1" applyAlignment="1">
      <alignment horizontal="left" vertical="center"/>
    </xf>
    <xf numFmtId="0" fontId="0" fillId="8" borderId="34" xfId="0" applyFill="1" applyBorder="1" applyAlignment="1">
      <alignment horizontal="left" vertical="center"/>
    </xf>
    <xf numFmtId="0" fontId="0" fillId="0" borderId="11" xfId="0" applyBorder="1" applyAlignment="1">
      <alignment horizontal="center" vertical="center"/>
    </xf>
    <xf numFmtId="0" fontId="0" fillId="7" borderId="33" xfId="0" applyFill="1" applyBorder="1" applyAlignment="1">
      <alignment horizontal="center" vertical="center"/>
    </xf>
    <xf numFmtId="0" fontId="0" fillId="7" borderId="34" xfId="0" applyFill="1" applyBorder="1" applyAlignment="1">
      <alignment horizontal="center" vertical="center"/>
    </xf>
    <xf numFmtId="0" fontId="0" fillId="7" borderId="36" xfId="0" applyFill="1" applyBorder="1" applyAlignment="1">
      <alignment vertical="center"/>
    </xf>
    <xf numFmtId="0" fontId="0" fillId="7" borderId="37" xfId="0" applyFill="1" applyBorder="1" applyAlignment="1">
      <alignment vertical="center"/>
    </xf>
    <xf numFmtId="0" fontId="0" fillId="0" borderId="34" xfId="0" applyBorder="1" applyAlignment="1">
      <alignment horizontal="center" vertical="center"/>
    </xf>
    <xf numFmtId="0" fontId="3" fillId="2" borderId="22" xfId="2" applyFont="1" applyFill="1" applyBorder="1" applyAlignment="1">
      <alignment horizontal="center" vertical="center"/>
    </xf>
    <xf numFmtId="0" fontId="3" fillId="2" borderId="16" xfId="2" applyFont="1" applyFill="1" applyBorder="1" applyAlignment="1">
      <alignment horizontal="center" vertical="center"/>
    </xf>
    <xf numFmtId="0" fontId="0" fillId="0" borderId="25" xfId="0" applyBorder="1" applyAlignment="1">
      <alignment horizontal="center" vertical="center"/>
    </xf>
    <xf numFmtId="0" fontId="10" fillId="2" borderId="22" xfId="2" applyFont="1" applyFill="1" applyBorder="1" applyAlignment="1">
      <alignment horizontal="center" vertical="center"/>
    </xf>
    <xf numFmtId="0" fontId="10" fillId="2" borderId="25" xfId="2" applyFont="1" applyFill="1" applyBorder="1" applyAlignment="1">
      <alignment horizontal="center" vertical="center"/>
    </xf>
    <xf numFmtId="0" fontId="3" fillId="7" borderId="34" xfId="2" applyFont="1" applyFill="1" applyBorder="1" applyAlignment="1">
      <alignment horizontal="center" vertical="center" wrapText="1"/>
    </xf>
    <xf numFmtId="0" fontId="0" fillId="7" borderId="33" xfId="0" applyFill="1" applyBorder="1" applyAlignment="1">
      <alignment horizontal="center" vertical="center" wrapText="1"/>
    </xf>
    <xf numFmtId="0" fontId="0" fillId="7" borderId="34" xfId="0" applyFill="1" applyBorder="1" applyAlignment="1">
      <alignment horizontal="center" vertical="center" wrapText="1"/>
    </xf>
    <xf numFmtId="0" fontId="3" fillId="7" borderId="32" xfId="2" applyFont="1" applyFill="1" applyBorder="1" applyAlignment="1">
      <alignment horizontal="center" vertical="center"/>
    </xf>
    <xf numFmtId="0" fontId="3" fillId="7" borderId="33" xfId="2" applyFont="1" applyFill="1" applyBorder="1" applyAlignment="1">
      <alignment horizontal="center" vertical="center"/>
    </xf>
    <xf numFmtId="0" fontId="3" fillId="7" borderId="34" xfId="2" applyFont="1" applyFill="1" applyBorder="1" applyAlignment="1">
      <alignment horizontal="center" vertical="center"/>
    </xf>
    <xf numFmtId="0" fontId="10" fillId="2" borderId="3" xfId="2"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3" fillId="2" borderId="22" xfId="3" applyFont="1" applyFill="1" applyBorder="1" applyAlignment="1">
      <alignment horizontal="center" vertical="center"/>
    </xf>
    <xf numFmtId="0" fontId="3" fillId="2" borderId="16" xfId="3" applyFont="1" applyFill="1" applyBorder="1" applyAlignment="1">
      <alignment horizontal="center" vertical="center"/>
    </xf>
    <xf numFmtId="0" fontId="3" fillId="2" borderId="25"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6" xfId="3" applyFont="1" applyFill="1" applyBorder="1" applyAlignment="1">
      <alignment horizontal="center" vertical="center"/>
    </xf>
    <xf numFmtId="0" fontId="10" fillId="2" borderId="25" xfId="3" applyFont="1" applyFill="1" applyBorder="1" applyAlignment="1">
      <alignment horizontal="center" vertical="center"/>
    </xf>
    <xf numFmtId="0" fontId="3" fillId="7" borderId="32" xfId="3" applyFont="1" applyFill="1" applyBorder="1" applyAlignment="1">
      <alignment horizontal="center" vertical="center" wrapText="1"/>
    </xf>
    <xf numFmtId="0" fontId="3" fillId="7" borderId="33" xfId="3" applyFont="1" applyFill="1" applyBorder="1" applyAlignment="1">
      <alignment horizontal="center" vertical="center" wrapText="1"/>
    </xf>
    <xf numFmtId="0" fontId="3" fillId="2" borderId="3" xfId="3" applyFont="1" applyFill="1" applyBorder="1" applyAlignment="1">
      <alignment horizontal="center" vertical="center"/>
    </xf>
    <xf numFmtId="0" fontId="3" fillId="2" borderId="10" xfId="3" applyFont="1" applyFill="1" applyBorder="1" applyAlignment="1">
      <alignment horizontal="center" vertical="center"/>
    </xf>
    <xf numFmtId="0" fontId="3" fillId="2" borderId="11" xfId="3" applyFont="1" applyFill="1" applyBorder="1" applyAlignment="1">
      <alignment horizontal="center" vertical="center"/>
    </xf>
    <xf numFmtId="0" fontId="10" fillId="2" borderId="3" xfId="3" applyFont="1" applyFill="1" applyBorder="1" applyAlignment="1">
      <alignment horizontal="center" vertical="center"/>
    </xf>
    <xf numFmtId="0" fontId="10" fillId="2" borderId="10" xfId="3" applyFont="1" applyFill="1" applyBorder="1" applyAlignment="1">
      <alignment horizontal="center" vertical="center"/>
    </xf>
    <xf numFmtId="0" fontId="10" fillId="2" borderId="11" xfId="3" applyFont="1" applyFill="1" applyBorder="1" applyAlignment="1">
      <alignment horizontal="center" vertical="center"/>
    </xf>
    <xf numFmtId="0" fontId="1" fillId="8" borderId="34" xfId="2" applyFont="1" applyFill="1" applyBorder="1" applyAlignment="1">
      <alignment horizontal="left" vertical="center" wrapText="1"/>
    </xf>
  </cellXfs>
  <cellStyles count="6">
    <cellStyle name="Hyperlink" xfId="1" builtinId="8"/>
    <cellStyle name="Normal" xfId="0" builtinId="0"/>
    <cellStyle name="Normal 2" xfId="2" xr:uid="{00000000-0005-0000-0000-000002000000}"/>
    <cellStyle name="Normal 3" xfId="3" xr:uid="{00000000-0005-0000-0000-000003000000}"/>
    <cellStyle name="Normal 3 2" xfId="4" xr:uid="{00000000-0005-0000-0000-000004000000}"/>
    <cellStyle name="Normal 3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1" Type="http://schemas.openxmlformats.org/officeDocument/2006/relationships/customProperty" Target="../customProperty24.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1" Type="http://schemas.openxmlformats.org/officeDocument/2006/relationships/customProperty" Target="../customProperty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4.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5.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7.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1"/>
  <sheetViews>
    <sheetView tabSelected="1" zoomScale="130" zoomScaleNormal="130" workbookViewId="0">
      <selection activeCell="C7" sqref="C7"/>
    </sheetView>
  </sheetViews>
  <sheetFormatPr defaultColWidth="9.1796875" defaultRowHeight="15" customHeight="1" x14ac:dyDescent="0.35"/>
  <cols>
    <col min="1" max="1" width="5.7265625" style="113" customWidth="1"/>
    <col min="2" max="2" width="45.7265625" style="113" customWidth="1"/>
    <col min="3" max="3" width="40.7265625" style="113" customWidth="1"/>
    <col min="4" max="4" width="5.7265625" style="113" customWidth="1"/>
    <col min="5" max="11" width="9.1796875" style="113"/>
    <col min="12" max="12" width="29.1796875" style="113" hidden="1" customWidth="1"/>
    <col min="13" max="13" width="11" style="113" hidden="1" customWidth="1"/>
    <col min="14" max="14" width="5.7265625" style="113" hidden="1" customWidth="1"/>
    <col min="15" max="15" width="41.26953125" style="113" hidden="1" customWidth="1"/>
    <col min="16" max="16" width="15.54296875" style="113" hidden="1" customWidth="1"/>
    <col min="17" max="17" width="5.7265625" style="113" hidden="1" customWidth="1"/>
    <col min="18" max="18" width="40" style="113" hidden="1" customWidth="1"/>
    <col min="19" max="19" width="16.453125" style="113" hidden="1" customWidth="1"/>
    <col min="20" max="23" width="17.453125" style="113" hidden="1" customWidth="1"/>
    <col min="24" max="24" width="16.7265625" style="113" hidden="1" customWidth="1"/>
    <col min="25" max="26" width="16.453125" style="113" hidden="1" customWidth="1"/>
    <col min="27" max="29" width="17.453125" style="113" hidden="1" customWidth="1"/>
    <col min="30" max="30" width="5.7265625" style="113" hidden="1" customWidth="1"/>
    <col min="31" max="31" width="58" style="113" hidden="1" customWidth="1"/>
    <col min="32" max="32" width="9.54296875" style="113" hidden="1" customWidth="1"/>
    <col min="33" max="33" width="5.7265625" style="113" customWidth="1"/>
    <col min="34" max="16384" width="9.1796875" style="113"/>
  </cols>
  <sheetData>
    <row r="1" spans="1:32" ht="15" customHeight="1" thickBot="1" x14ac:dyDescent="0.4">
      <c r="A1" s="121" t="s">
        <v>83</v>
      </c>
      <c r="B1" s="122"/>
      <c r="C1" s="123"/>
    </row>
    <row r="2" spans="1:32" ht="15" customHeight="1" x14ac:dyDescent="0.35">
      <c r="L2" s="113" t="s">
        <v>266</v>
      </c>
      <c r="M2" s="113" t="s">
        <v>0</v>
      </c>
      <c r="O2" s="113" t="str">
        <f>C$7&amp;";"&amp;C$8</f>
        <v>RT2 Profiler &amp; RT2 lncRNA PCR Arrays;96-Well Plate</v>
      </c>
      <c r="P2" s="113" t="str">
        <f>IF(VLOOKUP(O2,R$2:AC$22,2,FALSE)=0,"",VLOOKUP(O2,R$2:AC$22,2,FALSE))</f>
        <v>8 genes x 12 samples</v>
      </c>
      <c r="R2" s="113" t="s">
        <v>267</v>
      </c>
      <c r="S2" s="113" t="s">
        <v>2</v>
      </c>
      <c r="T2" s="113" t="s">
        <v>15</v>
      </c>
      <c r="U2" s="113" t="s">
        <v>28</v>
      </c>
      <c r="V2" s="113" t="s">
        <v>39</v>
      </c>
      <c r="W2" s="113" t="s">
        <v>49</v>
      </c>
      <c r="X2" s="113" t="s">
        <v>59</v>
      </c>
      <c r="AE2" s="113" t="s">
        <v>270</v>
      </c>
      <c r="AF2" s="113" t="s">
        <v>3</v>
      </c>
    </row>
    <row r="3" spans="1:32" ht="15" customHeight="1" x14ac:dyDescent="0.35">
      <c r="A3" s="124" t="s">
        <v>84</v>
      </c>
      <c r="B3" s="124"/>
      <c r="C3" s="124"/>
      <c r="L3" s="113" t="s">
        <v>362</v>
      </c>
      <c r="M3" s="113" t="s">
        <v>1</v>
      </c>
      <c r="O3" s="113" t="str">
        <f t="shared" ref="O3:O12" si="0">C$7&amp;";"&amp;C$8</f>
        <v>RT2 Profiler &amp; RT2 lncRNA PCR Arrays;96-Well Plate</v>
      </c>
      <c r="P3" s="113" t="str">
        <f>IF(VLOOKUP(O3,R$2:AC$22,3,FALSE)=0,"",VLOOKUP(O3,R$2:AC$22,3,FALSE))</f>
        <v>12 genes x 8 samples</v>
      </c>
      <c r="R3" s="113" t="s">
        <v>268</v>
      </c>
      <c r="S3" s="113" t="s">
        <v>4</v>
      </c>
      <c r="T3" s="113" t="s">
        <v>17</v>
      </c>
      <c r="U3" s="113" t="s">
        <v>30</v>
      </c>
      <c r="V3" s="113" t="s">
        <v>41</v>
      </c>
      <c r="W3" s="113" t="s">
        <v>51</v>
      </c>
      <c r="X3" s="113" t="s">
        <v>61</v>
      </c>
      <c r="Y3" s="113" t="s">
        <v>67</v>
      </c>
      <c r="Z3" s="113" t="s">
        <v>71</v>
      </c>
      <c r="AA3" s="113" t="s">
        <v>75</v>
      </c>
      <c r="AB3" s="113" t="s">
        <v>79</v>
      </c>
      <c r="AE3" s="113" t="s">
        <v>271</v>
      </c>
      <c r="AF3" s="113" t="s">
        <v>16</v>
      </c>
    </row>
    <row r="4" spans="1:32" ht="15" customHeight="1" x14ac:dyDescent="0.35">
      <c r="A4" s="124"/>
      <c r="B4" s="124"/>
      <c r="C4" s="124"/>
      <c r="L4" s="113" t="s">
        <v>14</v>
      </c>
      <c r="M4" s="113" t="s">
        <v>361</v>
      </c>
      <c r="O4" s="113" t="str">
        <f t="shared" si="0"/>
        <v>RT2 Profiler &amp; RT2 lncRNA PCR Arrays;96-Well Plate</v>
      </c>
      <c r="P4" s="113" t="str">
        <f>IF(VLOOKUP(O4,R$2:AC$22,4,FALSE)=0,"",VLOOKUP(O4,R$2:AC$22,4,FALSE))</f>
        <v>16 genes x 6 samples</v>
      </c>
      <c r="R4" s="113" t="s">
        <v>269</v>
      </c>
      <c r="S4" s="113" t="s">
        <v>2</v>
      </c>
      <c r="T4" s="113" t="s">
        <v>15</v>
      </c>
      <c r="U4" s="113" t="s">
        <v>28</v>
      </c>
      <c r="V4" s="113" t="s">
        <v>39</v>
      </c>
      <c r="W4" s="113" t="s">
        <v>49</v>
      </c>
      <c r="X4" s="113" t="s">
        <v>59</v>
      </c>
      <c r="AE4" s="113" t="s">
        <v>272</v>
      </c>
      <c r="AF4" s="113" t="s">
        <v>29</v>
      </c>
    </row>
    <row r="5" spans="1:32" ht="15" customHeight="1" x14ac:dyDescent="0.35">
      <c r="L5" s="113" t="s">
        <v>392</v>
      </c>
      <c r="O5" s="113" t="str">
        <f t="shared" si="0"/>
        <v>RT2 Profiler &amp; RT2 lncRNA PCR Arrays;96-Well Plate</v>
      </c>
      <c r="P5" s="113" t="str">
        <f>IF(VLOOKUP(O5,R$2:AC$22,5,FALSE)=0,"",VLOOKUP(O5,R$2:AC$22,5,FALSE))</f>
        <v>24 genes x 4 samples</v>
      </c>
      <c r="R5" s="113" t="s">
        <v>363</v>
      </c>
      <c r="S5" s="113" t="s">
        <v>2</v>
      </c>
      <c r="T5" s="113" t="s">
        <v>15</v>
      </c>
      <c r="U5" s="113" t="s">
        <v>28</v>
      </c>
      <c r="V5" s="113" t="s">
        <v>357</v>
      </c>
      <c r="W5" s="113" t="s">
        <v>358</v>
      </c>
      <c r="X5" s="113" t="s">
        <v>49</v>
      </c>
      <c r="Y5" s="113" t="s">
        <v>59</v>
      </c>
      <c r="AE5" s="113" t="s">
        <v>273</v>
      </c>
      <c r="AF5" s="113" t="s">
        <v>40</v>
      </c>
    </row>
    <row r="6" spans="1:32" ht="15" customHeight="1" thickBot="1" x14ac:dyDescent="0.4">
      <c r="A6" s="114" t="s">
        <v>85</v>
      </c>
      <c r="B6" s="115" t="s">
        <v>86</v>
      </c>
      <c r="L6" s="113" t="s">
        <v>27</v>
      </c>
      <c r="O6" s="113" t="str">
        <f t="shared" si="0"/>
        <v>RT2 Profiler &amp; RT2 lncRNA PCR Arrays;96-Well Plate</v>
      </c>
      <c r="P6" s="113" t="str">
        <f>IF(VLOOKUP(O6,R$2:AC$22,6,FALSE)=0,"",VLOOKUP(O6,R$2:AC$22,6,FALSE))</f>
        <v>32 genes x 3 samples</v>
      </c>
      <c r="R6" s="113" t="s">
        <v>364</v>
      </c>
      <c r="S6" s="113" t="s">
        <v>4</v>
      </c>
      <c r="T6" s="113" t="s">
        <v>17</v>
      </c>
      <c r="U6" s="113" t="s">
        <v>30</v>
      </c>
      <c r="V6" s="113" t="s">
        <v>41</v>
      </c>
      <c r="W6" s="113" t="s">
        <v>51</v>
      </c>
      <c r="X6" s="113" t="s">
        <v>359</v>
      </c>
      <c r="Y6" s="113" t="s">
        <v>360</v>
      </c>
      <c r="Z6" s="113" t="s">
        <v>67</v>
      </c>
      <c r="AA6" s="113" t="s">
        <v>71</v>
      </c>
      <c r="AB6" s="113" t="s">
        <v>75</v>
      </c>
      <c r="AC6" s="113" t="s">
        <v>79</v>
      </c>
      <c r="AE6" s="113" t="s">
        <v>274</v>
      </c>
      <c r="AF6" s="113" t="s">
        <v>50</v>
      </c>
    </row>
    <row r="7" spans="1:32" ht="15" customHeight="1" thickBot="1" x14ac:dyDescent="0.4">
      <c r="A7" s="108">
        <v>1</v>
      </c>
      <c r="B7" s="116" t="s">
        <v>264</v>
      </c>
      <c r="C7" s="117" t="s">
        <v>266</v>
      </c>
      <c r="L7" s="113" t="s">
        <v>38</v>
      </c>
      <c r="O7" s="113" t="str">
        <f t="shared" si="0"/>
        <v>RT2 Profiler &amp; RT2 lncRNA PCR Arrays;96-Well Plate</v>
      </c>
      <c r="P7" s="113" t="str">
        <f>IF(VLOOKUP(O7,R$2:AC$22,7,FALSE)=0,"",VLOOKUP(O7,R$2:AC$22,7,FALSE))</f>
        <v>48 genes x 2 samples </v>
      </c>
      <c r="R7" s="113" t="s">
        <v>365</v>
      </c>
      <c r="S7" s="113" t="s">
        <v>2</v>
      </c>
      <c r="T7" s="113" t="s">
        <v>15</v>
      </c>
      <c r="U7" s="113" t="s">
        <v>28</v>
      </c>
      <c r="V7" s="113" t="s">
        <v>357</v>
      </c>
      <c r="W7" s="113" t="s">
        <v>358</v>
      </c>
      <c r="X7" s="113" t="s">
        <v>49</v>
      </c>
      <c r="Y7" s="113" t="s">
        <v>59</v>
      </c>
      <c r="AE7" s="113" t="s">
        <v>275</v>
      </c>
      <c r="AF7" s="113" t="s">
        <v>60</v>
      </c>
    </row>
    <row r="8" spans="1:32" ht="15" customHeight="1" thickBot="1" x14ac:dyDescent="0.4">
      <c r="A8" s="108">
        <v>2</v>
      </c>
      <c r="B8" s="116" t="s">
        <v>87</v>
      </c>
      <c r="C8" s="117" t="s">
        <v>0</v>
      </c>
      <c r="L8" s="113" t="s">
        <v>177</v>
      </c>
      <c r="O8" s="113" t="str">
        <f t="shared" si="0"/>
        <v>RT2 Profiler &amp; RT2 lncRNA PCR Arrays;96-Well Plate</v>
      </c>
      <c r="P8" s="113" t="str">
        <f>IF(VLOOKUP(O8,R$2:AC$22,8,FALSE)=0,"",VLOOKUP(O8,R$2:AC$22,8,FALSE))</f>
        <v/>
      </c>
      <c r="R8" s="113" t="s">
        <v>178</v>
      </c>
      <c r="S8" s="113" t="s">
        <v>6</v>
      </c>
      <c r="T8" s="113" t="s">
        <v>19</v>
      </c>
      <c r="U8" s="113" t="s">
        <v>32</v>
      </c>
      <c r="V8" s="113" t="s">
        <v>43</v>
      </c>
      <c r="W8" s="113" t="s">
        <v>53</v>
      </c>
      <c r="X8" s="113" t="s">
        <v>63</v>
      </c>
      <c r="AE8" s="113" t="s">
        <v>276</v>
      </c>
      <c r="AF8" s="113" t="s">
        <v>5</v>
      </c>
    </row>
    <row r="9" spans="1:32" ht="15" customHeight="1" thickBot="1" x14ac:dyDescent="0.4">
      <c r="A9" s="108">
        <v>3</v>
      </c>
      <c r="B9" s="116" t="s">
        <v>88</v>
      </c>
      <c r="C9" s="117" t="s">
        <v>2</v>
      </c>
      <c r="O9" s="113" t="str">
        <f t="shared" si="0"/>
        <v>RT2 Profiler &amp; RT2 lncRNA PCR Arrays;96-Well Plate</v>
      </c>
      <c r="P9" s="113" t="str">
        <f>IF(VLOOKUP(O9,R$2:AC$22,9,FALSE)=0,"",VLOOKUP(O9,R$2:AC$22,9,FALSE))</f>
        <v/>
      </c>
      <c r="R9" s="113" t="s">
        <v>179</v>
      </c>
      <c r="S9" s="113" t="s">
        <v>7</v>
      </c>
      <c r="T9" s="113" t="s">
        <v>20</v>
      </c>
      <c r="U9" s="113" t="s">
        <v>33</v>
      </c>
      <c r="V9" s="113" t="s">
        <v>44</v>
      </c>
      <c r="W9" s="113" t="s">
        <v>54</v>
      </c>
      <c r="X9" s="113" t="s">
        <v>64</v>
      </c>
      <c r="Y9" s="113" t="s">
        <v>69</v>
      </c>
      <c r="Z9" s="113" t="s">
        <v>73</v>
      </c>
      <c r="AA9" s="113" t="s">
        <v>77</v>
      </c>
      <c r="AB9" s="113" t="s">
        <v>81</v>
      </c>
      <c r="AE9" s="113" t="s">
        <v>277</v>
      </c>
      <c r="AF9" s="113" t="s">
        <v>18</v>
      </c>
    </row>
    <row r="10" spans="1:32" ht="15" customHeight="1" x14ac:dyDescent="0.35">
      <c r="A10" s="108">
        <v>4</v>
      </c>
      <c r="B10" s="113" t="s">
        <v>89</v>
      </c>
      <c r="C10" s="64" t="str">
        <f>HYPERLINK("[Universal_Custom_PCR_Array_Panel_Conversion.xlsx]"&amp;O15&amp;"!A5",O15)</f>
        <v>96.8X12</v>
      </c>
      <c r="O10" s="113" t="str">
        <f t="shared" si="0"/>
        <v>RT2 Profiler &amp; RT2 lncRNA PCR Arrays;96-Well Plate</v>
      </c>
      <c r="P10" s="113" t="str">
        <f>IF(VLOOKUP(O10,R$2:AC$22,10,FALSE)=0,"",VLOOKUP(O10,R$2:AC$22,10,FALSE))</f>
        <v/>
      </c>
      <c r="R10" s="113" t="s">
        <v>180</v>
      </c>
      <c r="S10" s="113" t="s">
        <v>6</v>
      </c>
      <c r="T10" s="113" t="s">
        <v>19</v>
      </c>
      <c r="U10" s="113" t="s">
        <v>32</v>
      </c>
      <c r="V10" s="113" t="s">
        <v>43</v>
      </c>
      <c r="W10" s="113" t="s">
        <v>53</v>
      </c>
      <c r="X10" s="113" t="s">
        <v>63</v>
      </c>
      <c r="AE10" s="113" t="s">
        <v>278</v>
      </c>
      <c r="AF10" s="113" t="s">
        <v>31</v>
      </c>
    </row>
    <row r="11" spans="1:32" ht="15" customHeight="1" x14ac:dyDescent="0.35">
      <c r="O11" s="113" t="str">
        <f t="shared" si="0"/>
        <v>RT2 Profiler &amp; RT2 lncRNA PCR Arrays;96-Well Plate</v>
      </c>
      <c r="P11" s="113" t="str">
        <f>IF(VLOOKUP(O11,R$2:AC$22,11,FALSE)=0,"",VLOOKUP(O11,R$2:AC$22,11,FALSE))</f>
        <v/>
      </c>
      <c r="R11" s="113" t="s">
        <v>393</v>
      </c>
      <c r="S11" s="113" t="s">
        <v>6</v>
      </c>
      <c r="T11" s="113" t="s">
        <v>19</v>
      </c>
      <c r="U11" s="113" t="s">
        <v>32</v>
      </c>
      <c r="V11" s="113" t="s">
        <v>316</v>
      </c>
      <c r="W11" s="113" t="s">
        <v>317</v>
      </c>
      <c r="X11" s="113" t="s">
        <v>53</v>
      </c>
      <c r="Y11" s="113" t="s">
        <v>63</v>
      </c>
      <c r="AE11" s="113" t="s">
        <v>279</v>
      </c>
      <c r="AF11" s="113" t="s">
        <v>42</v>
      </c>
    </row>
    <row r="12" spans="1:32" ht="15" customHeight="1" x14ac:dyDescent="0.35">
      <c r="O12" s="113" t="str">
        <f t="shared" si="0"/>
        <v>RT2 Profiler &amp; RT2 lncRNA PCR Arrays;96-Well Plate</v>
      </c>
      <c r="P12" s="113" t="str">
        <f>IF(VLOOKUP(O12,R$2:AC$22,12,FALSE)=0,"",VLOOKUP(O12,R$2:AC$22,12,FALSE))</f>
        <v/>
      </c>
      <c r="R12" s="113" t="s">
        <v>394</v>
      </c>
      <c r="S12" s="113" t="s">
        <v>7</v>
      </c>
      <c r="T12" s="113" t="s">
        <v>20</v>
      </c>
      <c r="U12" s="113" t="s">
        <v>33</v>
      </c>
      <c r="V12" s="113" t="s">
        <v>44</v>
      </c>
      <c r="W12" s="113" t="s">
        <v>54</v>
      </c>
      <c r="X12" s="113" t="s">
        <v>318</v>
      </c>
      <c r="Y12" s="113" t="s">
        <v>319</v>
      </c>
      <c r="Z12" s="113" t="s">
        <v>69</v>
      </c>
      <c r="AA12" s="113" t="s">
        <v>73</v>
      </c>
      <c r="AB12" s="113" t="s">
        <v>77</v>
      </c>
      <c r="AC12" s="113" t="s">
        <v>81</v>
      </c>
      <c r="AE12" s="113" t="s">
        <v>280</v>
      </c>
      <c r="AF12" s="113" t="s">
        <v>52</v>
      </c>
    </row>
    <row r="13" spans="1:32" ht="15" customHeight="1" x14ac:dyDescent="0.35">
      <c r="B13" s="113" t="s">
        <v>391</v>
      </c>
      <c r="R13" s="113" t="s">
        <v>395</v>
      </c>
      <c r="S13" s="113" t="s">
        <v>6</v>
      </c>
      <c r="T13" s="113" t="s">
        <v>19</v>
      </c>
      <c r="U13" s="113" t="s">
        <v>32</v>
      </c>
      <c r="V13" s="113" t="s">
        <v>316</v>
      </c>
      <c r="W13" s="113" t="s">
        <v>317</v>
      </c>
      <c r="X13" s="113" t="s">
        <v>53</v>
      </c>
      <c r="Y13" s="113" t="s">
        <v>63</v>
      </c>
      <c r="AE13" s="113" t="s">
        <v>281</v>
      </c>
      <c r="AF13" s="113" t="s">
        <v>62</v>
      </c>
    </row>
    <row r="14" spans="1:32" ht="15" customHeight="1" x14ac:dyDescent="0.35">
      <c r="O14" s="113" t="str">
        <f>C7&amp;";"&amp;C8&amp;";"&amp;C9</f>
        <v>RT2 Profiler &amp; RT2 lncRNA PCR Arrays;96-Well Plate;8 genes x 12 samples</v>
      </c>
      <c r="R14" s="113" t="s">
        <v>181</v>
      </c>
      <c r="S14" s="113" t="s">
        <v>8</v>
      </c>
      <c r="T14" s="113" t="s">
        <v>21</v>
      </c>
      <c r="U14" s="113" t="s">
        <v>34</v>
      </c>
      <c r="V14" s="113" t="s">
        <v>45</v>
      </c>
      <c r="W14" s="113" t="s">
        <v>55</v>
      </c>
      <c r="X14" s="113" t="s">
        <v>65</v>
      </c>
      <c r="AE14" s="113" t="s">
        <v>282</v>
      </c>
      <c r="AF14" s="113" t="s">
        <v>68</v>
      </c>
    </row>
    <row r="15" spans="1:32" ht="15" customHeight="1" x14ac:dyDescent="0.35">
      <c r="O15" s="113" t="str">
        <f>VLOOKUP(O14,AE2:AF151,2,FALSE)</f>
        <v>96.8X12</v>
      </c>
      <c r="R15" s="113" t="s">
        <v>182</v>
      </c>
      <c r="S15" s="113" t="s">
        <v>9</v>
      </c>
      <c r="T15" s="113" t="s">
        <v>22</v>
      </c>
      <c r="U15" s="113" t="s">
        <v>35</v>
      </c>
      <c r="V15" s="113" t="s">
        <v>46</v>
      </c>
      <c r="W15" s="113" t="s">
        <v>56</v>
      </c>
      <c r="X15" s="113" t="s">
        <v>66</v>
      </c>
      <c r="Y15" s="113" t="s">
        <v>70</v>
      </c>
      <c r="Z15" s="113" t="s">
        <v>74</v>
      </c>
      <c r="AA15" s="113" t="s">
        <v>78</v>
      </c>
      <c r="AB15" s="113" t="s">
        <v>82</v>
      </c>
      <c r="AE15" s="113" t="s">
        <v>283</v>
      </c>
      <c r="AF15" s="113" t="s">
        <v>72</v>
      </c>
    </row>
    <row r="16" spans="1:32" ht="15" customHeight="1" x14ac:dyDescent="0.35">
      <c r="R16" s="113" t="s">
        <v>183</v>
      </c>
      <c r="S16" s="113" t="s">
        <v>8</v>
      </c>
      <c r="T16" s="113" t="s">
        <v>21</v>
      </c>
      <c r="U16" s="113" t="s">
        <v>34</v>
      </c>
      <c r="V16" s="113" t="s">
        <v>45</v>
      </c>
      <c r="W16" s="113" t="s">
        <v>55</v>
      </c>
      <c r="X16" s="113" t="s">
        <v>65</v>
      </c>
      <c r="AE16" s="113" t="s">
        <v>284</v>
      </c>
      <c r="AF16" s="113" t="s">
        <v>76</v>
      </c>
    </row>
    <row r="17" spans="15:32" ht="15" customHeight="1" x14ac:dyDescent="0.35">
      <c r="R17" s="113" t="s">
        <v>184</v>
      </c>
      <c r="S17" s="113" t="s">
        <v>10</v>
      </c>
      <c r="T17" s="113" t="s">
        <v>23</v>
      </c>
      <c r="U17" s="113" t="s">
        <v>36</v>
      </c>
      <c r="V17" s="113" t="s">
        <v>47</v>
      </c>
      <c r="W17" s="113" t="s">
        <v>57</v>
      </c>
      <c r="AE17" s="113" t="s">
        <v>285</v>
      </c>
      <c r="AF17" s="113" t="s">
        <v>80</v>
      </c>
    </row>
    <row r="18" spans="15:32" ht="15" customHeight="1" x14ac:dyDescent="0.35">
      <c r="O18" s="113" t="s">
        <v>366</v>
      </c>
      <c r="R18" s="113" t="s">
        <v>185</v>
      </c>
      <c r="S18" s="113" t="s">
        <v>12</v>
      </c>
      <c r="T18" s="113" t="s">
        <v>25</v>
      </c>
      <c r="AE18" s="113" t="s">
        <v>286</v>
      </c>
      <c r="AF18" s="113" t="s">
        <v>306</v>
      </c>
    </row>
    <row r="19" spans="15:32" ht="15" customHeight="1" x14ac:dyDescent="0.35">
      <c r="R19" s="113" t="s">
        <v>186</v>
      </c>
      <c r="S19" s="113" t="s">
        <v>10</v>
      </c>
      <c r="T19" s="113" t="s">
        <v>23</v>
      </c>
      <c r="U19" s="113" t="s">
        <v>36</v>
      </c>
      <c r="V19" s="113" t="s">
        <v>47</v>
      </c>
      <c r="W19" s="113" t="s">
        <v>57</v>
      </c>
      <c r="AE19" s="113" t="s">
        <v>287</v>
      </c>
      <c r="AF19" s="113" t="s">
        <v>301</v>
      </c>
    </row>
    <row r="20" spans="15:32" ht="15" customHeight="1" x14ac:dyDescent="0.35">
      <c r="R20" s="113" t="s">
        <v>187</v>
      </c>
      <c r="S20" s="113" t="s">
        <v>8</v>
      </c>
      <c r="T20" s="113" t="s">
        <v>21</v>
      </c>
      <c r="U20" s="113" t="s">
        <v>34</v>
      </c>
      <c r="V20" s="113" t="s">
        <v>45</v>
      </c>
      <c r="W20" s="113" t="s">
        <v>55</v>
      </c>
      <c r="X20" s="113" t="s">
        <v>65</v>
      </c>
      <c r="AE20" s="113" t="s">
        <v>288</v>
      </c>
      <c r="AF20" s="113" t="s">
        <v>302</v>
      </c>
    </row>
    <row r="21" spans="15:32" ht="15" customHeight="1" x14ac:dyDescent="0.35">
      <c r="R21" s="113" t="s">
        <v>188</v>
      </c>
      <c r="S21" s="113" t="s">
        <v>9</v>
      </c>
      <c r="T21" s="113" t="s">
        <v>22</v>
      </c>
      <c r="U21" s="113" t="s">
        <v>35</v>
      </c>
      <c r="V21" s="113" t="s">
        <v>46</v>
      </c>
      <c r="W21" s="113" t="s">
        <v>56</v>
      </c>
      <c r="X21" s="113" t="s">
        <v>66</v>
      </c>
      <c r="Y21" s="113" t="s">
        <v>70</v>
      </c>
      <c r="Z21" s="113" t="s">
        <v>74</v>
      </c>
      <c r="AA21" s="113" t="s">
        <v>78</v>
      </c>
      <c r="AB21" s="113" t="s">
        <v>82</v>
      </c>
      <c r="AE21" s="113" t="s">
        <v>289</v>
      </c>
      <c r="AF21" s="113" t="s">
        <v>303</v>
      </c>
    </row>
    <row r="22" spans="15:32" ht="15" customHeight="1" x14ac:dyDescent="0.35">
      <c r="R22" s="113" t="s">
        <v>189</v>
      </c>
      <c r="S22" s="113" t="s">
        <v>8</v>
      </c>
      <c r="T22" s="113" t="s">
        <v>21</v>
      </c>
      <c r="U22" s="113" t="s">
        <v>34</v>
      </c>
      <c r="V22" s="113" t="s">
        <v>45</v>
      </c>
      <c r="W22" s="113" t="s">
        <v>55</v>
      </c>
      <c r="X22" s="113" t="s">
        <v>65</v>
      </c>
      <c r="AE22" s="113" t="s">
        <v>290</v>
      </c>
      <c r="AF22" s="113" t="s">
        <v>304</v>
      </c>
    </row>
    <row r="23" spans="15:32" ht="15" customHeight="1" x14ac:dyDescent="0.35">
      <c r="AE23" s="113" t="s">
        <v>291</v>
      </c>
      <c r="AF23" s="113" t="s">
        <v>305</v>
      </c>
    </row>
    <row r="24" spans="15:32" ht="15" customHeight="1" x14ac:dyDescent="0.35">
      <c r="AE24" s="113" t="s">
        <v>367</v>
      </c>
      <c r="AF24" s="113" t="s">
        <v>3</v>
      </c>
    </row>
    <row r="25" spans="15:32" ht="15" customHeight="1" x14ac:dyDescent="0.35">
      <c r="AE25" s="113" t="s">
        <v>368</v>
      </c>
      <c r="AF25" s="113" t="s">
        <v>16</v>
      </c>
    </row>
    <row r="26" spans="15:32" ht="15" customHeight="1" x14ac:dyDescent="0.35">
      <c r="AE26" s="113" t="s">
        <v>369</v>
      </c>
      <c r="AF26" s="113" t="s">
        <v>29</v>
      </c>
    </row>
    <row r="27" spans="15:32" ht="15" customHeight="1" x14ac:dyDescent="0.35">
      <c r="AE27" s="113" t="s">
        <v>370</v>
      </c>
      <c r="AF27" s="113" t="s">
        <v>40</v>
      </c>
    </row>
    <row r="28" spans="15:32" ht="15" customHeight="1" x14ac:dyDescent="0.35">
      <c r="AE28" s="113" t="s">
        <v>371</v>
      </c>
      <c r="AF28" s="113" t="s">
        <v>320</v>
      </c>
    </row>
    <row r="29" spans="15:32" ht="15" customHeight="1" x14ac:dyDescent="0.35">
      <c r="AE29" s="113" t="s">
        <v>372</v>
      </c>
      <c r="AF29" s="113" t="s">
        <v>50</v>
      </c>
    </row>
    <row r="30" spans="15:32" ht="15" customHeight="1" x14ac:dyDescent="0.35">
      <c r="AE30" s="113" t="s">
        <v>373</v>
      </c>
      <c r="AF30" s="113" t="s">
        <v>60</v>
      </c>
    </row>
    <row r="31" spans="15:32" ht="15" customHeight="1" x14ac:dyDescent="0.35">
      <c r="AE31" s="113" t="s">
        <v>374</v>
      </c>
      <c r="AF31" s="113" t="s">
        <v>5</v>
      </c>
    </row>
    <row r="32" spans="15:32" ht="15" customHeight="1" x14ac:dyDescent="0.35">
      <c r="AE32" s="113" t="s">
        <v>366</v>
      </c>
      <c r="AF32" s="113" t="s">
        <v>18</v>
      </c>
    </row>
    <row r="33" spans="31:32" ht="15" customHeight="1" x14ac:dyDescent="0.35">
      <c r="AE33" s="113" t="s">
        <v>375</v>
      </c>
      <c r="AF33" s="113" t="s">
        <v>31</v>
      </c>
    </row>
    <row r="34" spans="31:32" ht="15" customHeight="1" x14ac:dyDescent="0.35">
      <c r="AE34" s="113" t="s">
        <v>376</v>
      </c>
      <c r="AF34" s="113" t="s">
        <v>42</v>
      </c>
    </row>
    <row r="35" spans="31:32" ht="15" customHeight="1" x14ac:dyDescent="0.35">
      <c r="AE35" s="113" t="s">
        <v>377</v>
      </c>
      <c r="AF35" s="113" t="s">
        <v>52</v>
      </c>
    </row>
    <row r="36" spans="31:32" ht="15" customHeight="1" x14ac:dyDescent="0.35">
      <c r="AE36" s="113" t="s">
        <v>378</v>
      </c>
      <c r="AF36" s="113" t="s">
        <v>62</v>
      </c>
    </row>
    <row r="37" spans="31:32" ht="15" customHeight="1" x14ac:dyDescent="0.35">
      <c r="AE37" s="113" t="s">
        <v>379</v>
      </c>
      <c r="AF37" s="113" t="s">
        <v>321</v>
      </c>
    </row>
    <row r="38" spans="31:32" ht="15" customHeight="1" x14ac:dyDescent="0.35">
      <c r="AE38" s="113" t="s">
        <v>380</v>
      </c>
      <c r="AF38" s="113" t="s">
        <v>68</v>
      </c>
    </row>
    <row r="39" spans="31:32" ht="15" customHeight="1" x14ac:dyDescent="0.35">
      <c r="AE39" s="113" t="s">
        <v>381</v>
      </c>
      <c r="AF39" s="113" t="s">
        <v>72</v>
      </c>
    </row>
    <row r="40" spans="31:32" ht="15" customHeight="1" x14ac:dyDescent="0.35">
      <c r="AE40" s="113" t="s">
        <v>382</v>
      </c>
      <c r="AF40" s="113" t="s">
        <v>76</v>
      </c>
    </row>
    <row r="41" spans="31:32" ht="15" customHeight="1" x14ac:dyDescent="0.35">
      <c r="AE41" s="113" t="s">
        <v>383</v>
      </c>
      <c r="AF41" s="113" t="s">
        <v>80</v>
      </c>
    </row>
    <row r="42" spans="31:32" ht="15" customHeight="1" x14ac:dyDescent="0.35">
      <c r="AE42" s="113" t="s">
        <v>384</v>
      </c>
      <c r="AF42" s="113" t="s">
        <v>3</v>
      </c>
    </row>
    <row r="43" spans="31:32" ht="15" customHeight="1" x14ac:dyDescent="0.35">
      <c r="AE43" s="113" t="s">
        <v>385</v>
      </c>
      <c r="AF43" s="113" t="s">
        <v>16</v>
      </c>
    </row>
    <row r="44" spans="31:32" ht="15" customHeight="1" x14ac:dyDescent="0.35">
      <c r="AE44" s="113" t="s">
        <v>386</v>
      </c>
      <c r="AF44" s="113" t="s">
        <v>29</v>
      </c>
    </row>
    <row r="45" spans="31:32" ht="15" customHeight="1" x14ac:dyDescent="0.35">
      <c r="AE45" s="113" t="s">
        <v>387</v>
      </c>
      <c r="AF45" s="113" t="s">
        <v>40</v>
      </c>
    </row>
    <row r="46" spans="31:32" ht="15" customHeight="1" x14ac:dyDescent="0.35">
      <c r="AE46" s="113" t="s">
        <v>388</v>
      </c>
      <c r="AF46" s="113" t="s">
        <v>320</v>
      </c>
    </row>
    <row r="47" spans="31:32" ht="15" customHeight="1" x14ac:dyDescent="0.35">
      <c r="AE47" s="113" t="s">
        <v>389</v>
      </c>
      <c r="AF47" s="113" t="s">
        <v>50</v>
      </c>
    </row>
    <row r="48" spans="31:32" ht="15" customHeight="1" x14ac:dyDescent="0.35">
      <c r="AE48" s="113" t="s">
        <v>390</v>
      </c>
      <c r="AF48" s="113" t="s">
        <v>60</v>
      </c>
    </row>
    <row r="49" spans="31:32" ht="15" customHeight="1" x14ac:dyDescent="0.35">
      <c r="AE49" s="113" t="s">
        <v>190</v>
      </c>
      <c r="AF49" s="113" t="s">
        <v>3</v>
      </c>
    </row>
    <row r="50" spans="31:32" ht="15" customHeight="1" x14ac:dyDescent="0.35">
      <c r="AE50" s="113" t="s">
        <v>191</v>
      </c>
      <c r="AF50" s="113" t="s">
        <v>16</v>
      </c>
    </row>
    <row r="51" spans="31:32" ht="15" customHeight="1" x14ac:dyDescent="0.35">
      <c r="AE51" s="113" t="s">
        <v>192</v>
      </c>
      <c r="AF51" s="113" t="s">
        <v>29</v>
      </c>
    </row>
    <row r="52" spans="31:32" ht="15" customHeight="1" x14ac:dyDescent="0.35">
      <c r="AE52" s="113" t="s">
        <v>193</v>
      </c>
      <c r="AF52" s="113" t="s">
        <v>40</v>
      </c>
    </row>
    <row r="53" spans="31:32" ht="15" customHeight="1" x14ac:dyDescent="0.35">
      <c r="AE53" s="113" t="s">
        <v>194</v>
      </c>
      <c r="AF53" s="113" t="s">
        <v>50</v>
      </c>
    </row>
    <row r="54" spans="31:32" ht="15" customHeight="1" x14ac:dyDescent="0.35">
      <c r="AE54" s="113" t="s">
        <v>195</v>
      </c>
      <c r="AF54" s="113" t="s">
        <v>60</v>
      </c>
    </row>
    <row r="55" spans="31:32" ht="15" customHeight="1" x14ac:dyDescent="0.35">
      <c r="AE55" s="113" t="s">
        <v>196</v>
      </c>
      <c r="AF55" s="113" t="s">
        <v>5</v>
      </c>
    </row>
    <row r="56" spans="31:32" ht="15" customHeight="1" x14ac:dyDescent="0.35">
      <c r="AE56" s="113" t="s">
        <v>197</v>
      </c>
      <c r="AF56" s="113" t="s">
        <v>18</v>
      </c>
    </row>
    <row r="57" spans="31:32" ht="15" customHeight="1" x14ac:dyDescent="0.35">
      <c r="AE57" s="113" t="s">
        <v>198</v>
      </c>
      <c r="AF57" s="113" t="s">
        <v>31</v>
      </c>
    </row>
    <row r="58" spans="31:32" ht="15" customHeight="1" x14ac:dyDescent="0.35">
      <c r="AE58" s="113" t="s">
        <v>199</v>
      </c>
      <c r="AF58" s="113" t="s">
        <v>42</v>
      </c>
    </row>
    <row r="59" spans="31:32" ht="15" customHeight="1" x14ac:dyDescent="0.35">
      <c r="AE59" s="113" t="s">
        <v>200</v>
      </c>
      <c r="AF59" s="113" t="s">
        <v>52</v>
      </c>
    </row>
    <row r="60" spans="31:32" ht="15" customHeight="1" x14ac:dyDescent="0.35">
      <c r="AE60" s="113" t="s">
        <v>201</v>
      </c>
      <c r="AF60" s="113" t="s">
        <v>62</v>
      </c>
    </row>
    <row r="61" spans="31:32" ht="15" customHeight="1" x14ac:dyDescent="0.35">
      <c r="AE61" s="113" t="s">
        <v>202</v>
      </c>
      <c r="AF61" s="113" t="s">
        <v>68</v>
      </c>
    </row>
    <row r="62" spans="31:32" ht="15" customHeight="1" x14ac:dyDescent="0.35">
      <c r="AE62" s="113" t="s">
        <v>203</v>
      </c>
      <c r="AF62" s="113" t="s">
        <v>72</v>
      </c>
    </row>
    <row r="63" spans="31:32" ht="15" customHeight="1" x14ac:dyDescent="0.35">
      <c r="AE63" s="113" t="s">
        <v>204</v>
      </c>
      <c r="AF63" s="113" t="s">
        <v>76</v>
      </c>
    </row>
    <row r="64" spans="31:32" ht="15" customHeight="1" x14ac:dyDescent="0.35">
      <c r="AE64" s="113" t="s">
        <v>205</v>
      </c>
      <c r="AF64" s="113" t="s">
        <v>80</v>
      </c>
    </row>
    <row r="65" spans="31:32" ht="15" customHeight="1" x14ac:dyDescent="0.35">
      <c r="AE65" s="113" t="s">
        <v>206</v>
      </c>
      <c r="AF65" s="113" t="s">
        <v>306</v>
      </c>
    </row>
    <row r="66" spans="31:32" ht="15" customHeight="1" x14ac:dyDescent="0.35">
      <c r="AE66" s="113" t="s">
        <v>207</v>
      </c>
      <c r="AF66" s="113" t="s">
        <v>301</v>
      </c>
    </row>
    <row r="67" spans="31:32" ht="15" customHeight="1" x14ac:dyDescent="0.35">
      <c r="AE67" s="113" t="s">
        <v>208</v>
      </c>
      <c r="AF67" s="113" t="s">
        <v>302</v>
      </c>
    </row>
    <row r="68" spans="31:32" ht="15" customHeight="1" x14ac:dyDescent="0.35">
      <c r="AE68" s="113" t="s">
        <v>209</v>
      </c>
      <c r="AF68" s="113" t="s">
        <v>303</v>
      </c>
    </row>
    <row r="69" spans="31:32" ht="15" customHeight="1" x14ac:dyDescent="0.35">
      <c r="AE69" s="113" t="s">
        <v>210</v>
      </c>
      <c r="AF69" s="113" t="s">
        <v>304</v>
      </c>
    </row>
    <row r="70" spans="31:32" ht="15" customHeight="1" x14ac:dyDescent="0.35">
      <c r="AE70" s="113" t="s">
        <v>211</v>
      </c>
      <c r="AF70" s="113" t="s">
        <v>305</v>
      </c>
    </row>
    <row r="71" spans="31:32" ht="15" customHeight="1" x14ac:dyDescent="0.35">
      <c r="AE71" s="113" t="s">
        <v>396</v>
      </c>
      <c r="AF71" s="113" t="s">
        <v>3</v>
      </c>
    </row>
    <row r="72" spans="31:32" ht="15" customHeight="1" x14ac:dyDescent="0.35">
      <c r="AE72" s="113" t="s">
        <v>397</v>
      </c>
      <c r="AF72" s="113" t="s">
        <v>16</v>
      </c>
    </row>
    <row r="73" spans="31:32" ht="15" customHeight="1" x14ac:dyDescent="0.35">
      <c r="AE73" s="113" t="s">
        <v>398</v>
      </c>
      <c r="AF73" s="113" t="s">
        <v>29</v>
      </c>
    </row>
    <row r="74" spans="31:32" ht="15" customHeight="1" x14ac:dyDescent="0.35">
      <c r="AE74" s="113" t="s">
        <v>399</v>
      </c>
      <c r="AF74" s="113" t="s">
        <v>40</v>
      </c>
    </row>
    <row r="75" spans="31:32" ht="15" customHeight="1" x14ac:dyDescent="0.35">
      <c r="AE75" s="113" t="s">
        <v>400</v>
      </c>
      <c r="AF75" s="113" t="s">
        <v>320</v>
      </c>
    </row>
    <row r="76" spans="31:32" ht="15" customHeight="1" x14ac:dyDescent="0.35">
      <c r="AE76" s="113" t="s">
        <v>401</v>
      </c>
      <c r="AF76" s="113" t="s">
        <v>50</v>
      </c>
    </row>
    <row r="77" spans="31:32" ht="15" customHeight="1" x14ac:dyDescent="0.35">
      <c r="AE77" s="113" t="s">
        <v>402</v>
      </c>
      <c r="AF77" s="113" t="s">
        <v>60</v>
      </c>
    </row>
    <row r="78" spans="31:32" ht="15" customHeight="1" x14ac:dyDescent="0.35">
      <c r="AE78" s="113" t="s">
        <v>403</v>
      </c>
      <c r="AF78" s="113" t="s">
        <v>5</v>
      </c>
    </row>
    <row r="79" spans="31:32" ht="15" customHeight="1" x14ac:dyDescent="0.35">
      <c r="AE79" s="113" t="s">
        <v>404</v>
      </c>
      <c r="AF79" s="113" t="s">
        <v>18</v>
      </c>
    </row>
    <row r="80" spans="31:32" ht="15" customHeight="1" x14ac:dyDescent="0.35">
      <c r="AE80" s="113" t="s">
        <v>405</v>
      </c>
      <c r="AF80" s="113" t="s">
        <v>31</v>
      </c>
    </row>
    <row r="81" spans="31:32" ht="15" customHeight="1" x14ac:dyDescent="0.35">
      <c r="AE81" s="113" t="s">
        <v>406</v>
      </c>
      <c r="AF81" s="113" t="s">
        <v>42</v>
      </c>
    </row>
    <row r="82" spans="31:32" ht="15" customHeight="1" x14ac:dyDescent="0.35">
      <c r="AE82" s="113" t="s">
        <v>407</v>
      </c>
      <c r="AF82" s="113" t="s">
        <v>52</v>
      </c>
    </row>
    <row r="83" spans="31:32" ht="15" customHeight="1" x14ac:dyDescent="0.35">
      <c r="AE83" s="113" t="s">
        <v>408</v>
      </c>
      <c r="AF83" s="113" t="s">
        <v>62</v>
      </c>
    </row>
    <row r="84" spans="31:32" ht="15" customHeight="1" x14ac:dyDescent="0.35">
      <c r="AE84" s="113" t="s">
        <v>409</v>
      </c>
      <c r="AF84" s="113" t="s">
        <v>321</v>
      </c>
    </row>
    <row r="85" spans="31:32" ht="15" customHeight="1" x14ac:dyDescent="0.35">
      <c r="AE85" s="113" t="s">
        <v>410</v>
      </c>
      <c r="AF85" s="113" t="s">
        <v>68</v>
      </c>
    </row>
    <row r="86" spans="31:32" ht="15" customHeight="1" x14ac:dyDescent="0.35">
      <c r="AE86" s="113" t="s">
        <v>411</v>
      </c>
      <c r="AF86" s="113" t="s">
        <v>72</v>
      </c>
    </row>
    <row r="87" spans="31:32" ht="15" customHeight="1" x14ac:dyDescent="0.35">
      <c r="AE87" s="113" t="s">
        <v>412</v>
      </c>
      <c r="AF87" s="113" t="s">
        <v>76</v>
      </c>
    </row>
    <row r="88" spans="31:32" ht="15" customHeight="1" x14ac:dyDescent="0.35">
      <c r="AE88" s="113" t="s">
        <v>413</v>
      </c>
      <c r="AF88" s="113" t="s">
        <v>80</v>
      </c>
    </row>
    <row r="89" spans="31:32" ht="15" customHeight="1" x14ac:dyDescent="0.35">
      <c r="AE89" s="113" t="s">
        <v>414</v>
      </c>
      <c r="AF89" s="113" t="s">
        <v>3</v>
      </c>
    </row>
    <row r="90" spans="31:32" ht="15" customHeight="1" x14ac:dyDescent="0.35">
      <c r="AE90" s="113" t="s">
        <v>415</v>
      </c>
      <c r="AF90" s="113" t="s">
        <v>16</v>
      </c>
    </row>
    <row r="91" spans="31:32" ht="15" customHeight="1" x14ac:dyDescent="0.35">
      <c r="AE91" s="113" t="s">
        <v>416</v>
      </c>
      <c r="AF91" s="113" t="s">
        <v>29</v>
      </c>
    </row>
    <row r="92" spans="31:32" ht="15" customHeight="1" x14ac:dyDescent="0.35">
      <c r="AE92" s="113" t="s">
        <v>417</v>
      </c>
      <c r="AF92" s="113" t="s">
        <v>40</v>
      </c>
    </row>
    <row r="93" spans="31:32" ht="15" customHeight="1" x14ac:dyDescent="0.35">
      <c r="AE93" s="113" t="s">
        <v>418</v>
      </c>
      <c r="AF93" s="113" t="s">
        <v>320</v>
      </c>
    </row>
    <row r="94" spans="31:32" ht="15" customHeight="1" x14ac:dyDescent="0.35">
      <c r="AE94" s="113" t="s">
        <v>419</v>
      </c>
      <c r="AF94" s="113" t="s">
        <v>50</v>
      </c>
    </row>
    <row r="95" spans="31:32" ht="15" customHeight="1" x14ac:dyDescent="0.35">
      <c r="AE95" s="113" t="s">
        <v>420</v>
      </c>
      <c r="AF95" s="113" t="s">
        <v>60</v>
      </c>
    </row>
    <row r="96" spans="31:32" ht="15" customHeight="1" x14ac:dyDescent="0.35">
      <c r="AE96" s="113" t="s">
        <v>212</v>
      </c>
      <c r="AF96" s="113" t="s">
        <v>3</v>
      </c>
    </row>
    <row r="97" spans="31:32" ht="15" customHeight="1" x14ac:dyDescent="0.35">
      <c r="AE97" s="113" t="s">
        <v>213</v>
      </c>
      <c r="AF97" s="113" t="s">
        <v>16</v>
      </c>
    </row>
    <row r="98" spans="31:32" ht="15" customHeight="1" x14ac:dyDescent="0.35">
      <c r="AE98" s="113" t="s">
        <v>214</v>
      </c>
      <c r="AF98" s="113" t="s">
        <v>29</v>
      </c>
    </row>
    <row r="99" spans="31:32" ht="15" customHeight="1" x14ac:dyDescent="0.35">
      <c r="AE99" s="113" t="s">
        <v>215</v>
      </c>
      <c r="AF99" s="113" t="s">
        <v>40</v>
      </c>
    </row>
    <row r="100" spans="31:32" ht="15" customHeight="1" x14ac:dyDescent="0.35">
      <c r="AE100" s="113" t="s">
        <v>216</v>
      </c>
      <c r="AF100" s="113" t="s">
        <v>50</v>
      </c>
    </row>
    <row r="101" spans="31:32" ht="15" customHeight="1" x14ac:dyDescent="0.35">
      <c r="AE101" s="113" t="s">
        <v>217</v>
      </c>
      <c r="AF101" s="113" t="s">
        <v>60</v>
      </c>
    </row>
    <row r="102" spans="31:32" ht="15" customHeight="1" x14ac:dyDescent="0.35">
      <c r="AE102" s="113" t="s">
        <v>218</v>
      </c>
      <c r="AF102" s="113" t="s">
        <v>5</v>
      </c>
    </row>
    <row r="103" spans="31:32" ht="15" customHeight="1" x14ac:dyDescent="0.35">
      <c r="AE103" s="113" t="s">
        <v>219</v>
      </c>
      <c r="AF103" s="113" t="s">
        <v>18</v>
      </c>
    </row>
    <row r="104" spans="31:32" ht="15" customHeight="1" x14ac:dyDescent="0.35">
      <c r="AE104" s="113" t="s">
        <v>220</v>
      </c>
      <c r="AF104" s="113" t="s">
        <v>31</v>
      </c>
    </row>
    <row r="105" spans="31:32" ht="15" customHeight="1" x14ac:dyDescent="0.35">
      <c r="AE105" s="113" t="s">
        <v>221</v>
      </c>
      <c r="AF105" s="113" t="s">
        <v>42</v>
      </c>
    </row>
    <row r="106" spans="31:32" ht="15" customHeight="1" x14ac:dyDescent="0.35">
      <c r="AE106" s="113" t="s">
        <v>222</v>
      </c>
      <c r="AF106" s="113" t="s">
        <v>52</v>
      </c>
    </row>
    <row r="107" spans="31:32" ht="15" customHeight="1" x14ac:dyDescent="0.35">
      <c r="AE107" s="113" t="s">
        <v>223</v>
      </c>
      <c r="AF107" s="113" t="s">
        <v>62</v>
      </c>
    </row>
    <row r="108" spans="31:32" ht="15" customHeight="1" x14ac:dyDescent="0.35">
      <c r="AE108" s="113" t="s">
        <v>224</v>
      </c>
      <c r="AF108" s="113" t="s">
        <v>68</v>
      </c>
    </row>
    <row r="109" spans="31:32" ht="15" customHeight="1" x14ac:dyDescent="0.35">
      <c r="AE109" s="113" t="s">
        <v>225</v>
      </c>
      <c r="AF109" s="113" t="s">
        <v>72</v>
      </c>
    </row>
    <row r="110" spans="31:32" ht="15" customHeight="1" x14ac:dyDescent="0.35">
      <c r="AE110" s="113" t="s">
        <v>226</v>
      </c>
      <c r="AF110" s="113" t="s">
        <v>76</v>
      </c>
    </row>
    <row r="111" spans="31:32" ht="15" customHeight="1" x14ac:dyDescent="0.35">
      <c r="AE111" s="113" t="s">
        <v>227</v>
      </c>
      <c r="AF111" s="113" t="s">
        <v>80</v>
      </c>
    </row>
    <row r="112" spans="31:32" ht="15" customHeight="1" x14ac:dyDescent="0.35">
      <c r="AE112" s="113" t="s">
        <v>228</v>
      </c>
      <c r="AF112" s="113" t="s">
        <v>306</v>
      </c>
    </row>
    <row r="113" spans="31:32" ht="15" customHeight="1" x14ac:dyDescent="0.35">
      <c r="AE113" s="113" t="s">
        <v>229</v>
      </c>
      <c r="AF113" s="113" t="s">
        <v>301</v>
      </c>
    </row>
    <row r="114" spans="31:32" ht="15" customHeight="1" x14ac:dyDescent="0.35">
      <c r="AE114" s="113" t="s">
        <v>230</v>
      </c>
      <c r="AF114" s="113" t="s">
        <v>302</v>
      </c>
    </row>
    <row r="115" spans="31:32" ht="15" customHeight="1" x14ac:dyDescent="0.35">
      <c r="AE115" s="113" t="s">
        <v>231</v>
      </c>
      <c r="AF115" s="113" t="s">
        <v>303</v>
      </c>
    </row>
    <row r="116" spans="31:32" ht="15" customHeight="1" x14ac:dyDescent="0.35">
      <c r="AE116" s="113" t="s">
        <v>232</v>
      </c>
      <c r="AF116" s="113" t="s">
        <v>304</v>
      </c>
    </row>
    <row r="117" spans="31:32" ht="15" customHeight="1" x14ac:dyDescent="0.35">
      <c r="AE117" s="113" t="s">
        <v>233</v>
      </c>
      <c r="AF117" s="113" t="s">
        <v>305</v>
      </c>
    </row>
    <row r="118" spans="31:32" ht="15" customHeight="1" x14ac:dyDescent="0.35">
      <c r="AE118" s="113" t="s">
        <v>234</v>
      </c>
      <c r="AF118" s="113" t="s">
        <v>11</v>
      </c>
    </row>
    <row r="119" spans="31:32" ht="15" customHeight="1" x14ac:dyDescent="0.35">
      <c r="AE119" s="113" t="s">
        <v>235</v>
      </c>
      <c r="AF119" s="113" t="s">
        <v>24</v>
      </c>
    </row>
    <row r="120" spans="31:32" ht="15" customHeight="1" x14ac:dyDescent="0.35">
      <c r="AE120" s="113" t="s">
        <v>236</v>
      </c>
      <c r="AF120" s="113" t="s">
        <v>37</v>
      </c>
    </row>
    <row r="121" spans="31:32" ht="15" customHeight="1" x14ac:dyDescent="0.35">
      <c r="AE121" s="113" t="s">
        <v>237</v>
      </c>
      <c r="AF121" s="113" t="s">
        <v>48</v>
      </c>
    </row>
    <row r="122" spans="31:32" ht="15" customHeight="1" x14ac:dyDescent="0.35">
      <c r="AE122" s="113" t="s">
        <v>238</v>
      </c>
      <c r="AF122" s="113" t="s">
        <v>58</v>
      </c>
    </row>
    <row r="123" spans="31:32" ht="15" customHeight="1" x14ac:dyDescent="0.35">
      <c r="AE123" s="113" t="s">
        <v>239</v>
      </c>
      <c r="AF123" s="113" t="s">
        <v>13</v>
      </c>
    </row>
    <row r="124" spans="31:32" ht="15" customHeight="1" x14ac:dyDescent="0.35">
      <c r="AE124" s="113" t="s">
        <v>240</v>
      </c>
      <c r="AF124" s="113" t="s">
        <v>26</v>
      </c>
    </row>
    <row r="125" spans="31:32" ht="15" customHeight="1" x14ac:dyDescent="0.35">
      <c r="AE125" s="113" t="s">
        <v>241</v>
      </c>
      <c r="AF125" s="113" t="s">
        <v>307</v>
      </c>
    </row>
    <row r="126" spans="31:32" ht="15" customHeight="1" x14ac:dyDescent="0.35">
      <c r="AE126" s="113" t="s">
        <v>312</v>
      </c>
      <c r="AF126" s="113" t="s">
        <v>308</v>
      </c>
    </row>
    <row r="127" spans="31:32" ht="15" customHeight="1" x14ac:dyDescent="0.35">
      <c r="AE127" s="113" t="s">
        <v>313</v>
      </c>
      <c r="AF127" s="113" t="s">
        <v>309</v>
      </c>
    </row>
    <row r="128" spans="31:32" ht="15" customHeight="1" x14ac:dyDescent="0.35">
      <c r="AE128" s="113" t="s">
        <v>314</v>
      </c>
      <c r="AF128" s="113" t="s">
        <v>310</v>
      </c>
    </row>
    <row r="129" spans="31:32" ht="15" customHeight="1" x14ac:dyDescent="0.35">
      <c r="AE129" s="113" t="s">
        <v>315</v>
      </c>
      <c r="AF129" s="113" t="s">
        <v>311</v>
      </c>
    </row>
    <row r="130" spans="31:32" ht="15" customHeight="1" x14ac:dyDescent="0.35">
      <c r="AE130" s="113" t="s">
        <v>242</v>
      </c>
      <c r="AF130" s="113" t="s">
        <v>3</v>
      </c>
    </row>
    <row r="131" spans="31:32" ht="15" customHeight="1" x14ac:dyDescent="0.35">
      <c r="AE131" s="113" t="s">
        <v>243</v>
      </c>
      <c r="AF131" s="113" t="s">
        <v>16</v>
      </c>
    </row>
    <row r="132" spans="31:32" ht="15" customHeight="1" x14ac:dyDescent="0.35">
      <c r="AE132" s="113" t="s">
        <v>244</v>
      </c>
      <c r="AF132" s="113" t="s">
        <v>29</v>
      </c>
    </row>
    <row r="133" spans="31:32" ht="15" customHeight="1" x14ac:dyDescent="0.35">
      <c r="AE133" s="113" t="s">
        <v>245</v>
      </c>
      <c r="AF133" s="113" t="s">
        <v>40</v>
      </c>
    </row>
    <row r="134" spans="31:32" ht="15" customHeight="1" x14ac:dyDescent="0.35">
      <c r="AE134" s="113" t="s">
        <v>246</v>
      </c>
      <c r="AF134" s="113" t="s">
        <v>50</v>
      </c>
    </row>
    <row r="135" spans="31:32" ht="15" customHeight="1" x14ac:dyDescent="0.35">
      <c r="AE135" s="113" t="s">
        <v>247</v>
      </c>
      <c r="AF135" s="113" t="s">
        <v>60</v>
      </c>
    </row>
    <row r="136" spans="31:32" ht="15" customHeight="1" x14ac:dyDescent="0.35">
      <c r="AE136" s="113" t="s">
        <v>248</v>
      </c>
      <c r="AF136" s="113" t="s">
        <v>5</v>
      </c>
    </row>
    <row r="137" spans="31:32" ht="15" customHeight="1" x14ac:dyDescent="0.35">
      <c r="AE137" s="113" t="s">
        <v>249</v>
      </c>
      <c r="AF137" s="113" t="s">
        <v>18</v>
      </c>
    </row>
    <row r="138" spans="31:32" ht="15" customHeight="1" x14ac:dyDescent="0.35">
      <c r="AE138" s="113" t="s">
        <v>250</v>
      </c>
      <c r="AF138" s="113" t="s">
        <v>31</v>
      </c>
    </row>
    <row r="139" spans="31:32" ht="15" customHeight="1" x14ac:dyDescent="0.35">
      <c r="AE139" s="113" t="s">
        <v>251</v>
      </c>
      <c r="AF139" s="113" t="s">
        <v>42</v>
      </c>
    </row>
    <row r="140" spans="31:32" ht="15" customHeight="1" x14ac:dyDescent="0.35">
      <c r="AE140" s="113" t="s">
        <v>252</v>
      </c>
      <c r="AF140" s="113" t="s">
        <v>52</v>
      </c>
    </row>
    <row r="141" spans="31:32" ht="15" customHeight="1" x14ac:dyDescent="0.35">
      <c r="AE141" s="113" t="s">
        <v>253</v>
      </c>
      <c r="AF141" s="113" t="s">
        <v>62</v>
      </c>
    </row>
    <row r="142" spans="31:32" ht="15" customHeight="1" x14ac:dyDescent="0.35">
      <c r="AE142" s="113" t="s">
        <v>254</v>
      </c>
      <c r="AF142" s="113" t="s">
        <v>68</v>
      </c>
    </row>
    <row r="143" spans="31:32" ht="15" customHeight="1" x14ac:dyDescent="0.35">
      <c r="AE143" s="113" t="s">
        <v>255</v>
      </c>
      <c r="AF143" s="113" t="s">
        <v>72</v>
      </c>
    </row>
    <row r="144" spans="31:32" ht="15" customHeight="1" x14ac:dyDescent="0.35">
      <c r="AE144" s="113" t="s">
        <v>256</v>
      </c>
      <c r="AF144" s="113" t="s">
        <v>76</v>
      </c>
    </row>
    <row r="145" spans="31:32" ht="15" customHeight="1" x14ac:dyDescent="0.35">
      <c r="AE145" s="113" t="s">
        <v>257</v>
      </c>
      <c r="AF145" s="113" t="s">
        <v>80</v>
      </c>
    </row>
    <row r="146" spans="31:32" ht="15" customHeight="1" x14ac:dyDescent="0.35">
      <c r="AE146" s="113" t="s">
        <v>258</v>
      </c>
      <c r="AF146" s="113" t="s">
        <v>306</v>
      </c>
    </row>
    <row r="147" spans="31:32" ht="15" customHeight="1" x14ac:dyDescent="0.35">
      <c r="AE147" s="113" t="s">
        <v>259</v>
      </c>
      <c r="AF147" s="113" t="s">
        <v>301</v>
      </c>
    </row>
    <row r="148" spans="31:32" ht="15" customHeight="1" x14ac:dyDescent="0.35">
      <c r="AE148" s="113" t="s">
        <v>260</v>
      </c>
      <c r="AF148" s="113" t="s">
        <v>302</v>
      </c>
    </row>
    <row r="149" spans="31:32" ht="15" customHeight="1" x14ac:dyDescent="0.35">
      <c r="AE149" s="113" t="s">
        <v>261</v>
      </c>
      <c r="AF149" s="113" t="s">
        <v>303</v>
      </c>
    </row>
    <row r="150" spans="31:32" ht="15" customHeight="1" x14ac:dyDescent="0.35">
      <c r="AE150" s="113" t="s">
        <v>262</v>
      </c>
      <c r="AF150" s="113" t="s">
        <v>304</v>
      </c>
    </row>
    <row r="151" spans="31:32" ht="15" customHeight="1" x14ac:dyDescent="0.35">
      <c r="AE151" s="113" t="s">
        <v>263</v>
      </c>
      <c r="AF151" s="113" t="s">
        <v>305</v>
      </c>
    </row>
  </sheetData>
  <mergeCells count="2">
    <mergeCell ref="A1:C1"/>
    <mergeCell ref="A3:C4"/>
  </mergeCells>
  <dataValidations count="3">
    <dataValidation type="list" allowBlank="1" showInputMessage="1" showErrorMessage="1" sqref="C8" xr:uid="{00000000-0002-0000-0000-000000000000}">
      <formula1>$M$2:$M$4</formula1>
    </dataValidation>
    <dataValidation type="list" allowBlank="1" showInputMessage="1" showErrorMessage="1" sqref="C9" xr:uid="{00000000-0002-0000-0000-000001000000}">
      <formula1>$P$2:$P$12</formula1>
    </dataValidation>
    <dataValidation type="list" allowBlank="1" showInputMessage="1" showErrorMessage="1" sqref="C7" xr:uid="{00000000-0002-0000-0000-000002000000}">
      <formula1>$L$2:$L$7</formula1>
    </dataValidation>
  </dataValidations>
  <pageMargins left="0.7" right="0.7" top="0.75" bottom="0.75" header="0.3" footer="0.3"/>
  <pageSetup orientation="portrait" r:id="rId1"/>
  <customProperties>
    <customPr name="_pios_id" r:id="rId2"/>
  </customProperties>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0"/>
  <sheetViews>
    <sheetView zoomScale="80" zoomScaleNormal="80" workbookViewId="0">
      <selection sqref="A1:K1"/>
    </sheetView>
  </sheetViews>
  <sheetFormatPr defaultColWidth="9.1796875" defaultRowHeight="14.5" x14ac:dyDescent="0.35"/>
  <cols>
    <col min="1" max="1" width="21.54296875" style="1" customWidth="1"/>
    <col min="2" max="2" width="8.7265625" style="1" customWidth="1"/>
    <col min="3" max="4" width="15.7265625" style="1" customWidth="1"/>
    <col min="5" max="10" width="12.7265625" style="1" customWidth="1"/>
    <col min="11" max="11" width="10.7265625" style="1" customWidth="1"/>
    <col min="12" max="12" width="10.7265625" style="2" customWidth="1"/>
    <col min="13" max="16384" width="9.1796875" style="1"/>
  </cols>
  <sheetData>
    <row r="1" spans="1:12" ht="20.149999999999999" customHeight="1" thickBot="1" x14ac:dyDescent="0.4">
      <c r="A1" s="138" t="s">
        <v>104</v>
      </c>
      <c r="B1" s="139"/>
      <c r="C1" s="139"/>
      <c r="D1" s="139"/>
      <c r="E1" s="139"/>
      <c r="F1" s="139"/>
      <c r="G1" s="139"/>
      <c r="H1" s="139"/>
      <c r="I1" s="139"/>
      <c r="J1" s="156"/>
      <c r="K1" s="157"/>
      <c r="L1" s="64" t="str">
        <f>HYPERLINK("[Universal_Custom_PCR_Array_Panel_Conversion.xlsx]Data_Entry!$C$7","BACK")</f>
        <v>BACK</v>
      </c>
    </row>
    <row r="2" spans="1:12" ht="184.5" customHeight="1" thickBot="1" x14ac:dyDescent="0.4">
      <c r="A2" s="129" t="s">
        <v>330</v>
      </c>
      <c r="B2" s="130"/>
      <c r="C2" s="130"/>
      <c r="D2" s="130"/>
      <c r="E2" s="130"/>
      <c r="F2" s="130"/>
      <c r="G2" s="130"/>
      <c r="H2" s="130"/>
      <c r="I2" s="130"/>
      <c r="J2" s="151"/>
      <c r="K2" s="152"/>
    </row>
    <row r="3" spans="1:12" ht="20.149999999999999" customHeight="1" x14ac:dyDescent="0.35">
      <c r="A3" s="77" t="s">
        <v>300</v>
      </c>
      <c r="B3" s="133" t="s">
        <v>91</v>
      </c>
      <c r="C3" s="134"/>
      <c r="D3" s="153"/>
      <c r="E3" s="136" t="s">
        <v>105</v>
      </c>
      <c r="F3" s="144"/>
      <c r="G3" s="144"/>
      <c r="H3" s="144"/>
      <c r="I3" s="144"/>
      <c r="J3" s="137"/>
      <c r="K3" s="4"/>
    </row>
    <row r="4" spans="1:12" ht="20.149999999999999" customHeight="1" thickBot="1" x14ac:dyDescent="0.4">
      <c r="A4" s="5" t="s">
        <v>265</v>
      </c>
      <c r="B4" s="6" t="s">
        <v>93</v>
      </c>
      <c r="C4" s="7" t="s">
        <v>94</v>
      </c>
      <c r="D4" s="8" t="s">
        <v>95</v>
      </c>
      <c r="E4" s="6" t="s">
        <v>96</v>
      </c>
      <c r="F4" s="7" t="s">
        <v>97</v>
      </c>
      <c r="G4" s="7" t="s">
        <v>100</v>
      </c>
      <c r="H4" s="7" t="s">
        <v>103</v>
      </c>
      <c r="I4" s="7" t="s">
        <v>106</v>
      </c>
      <c r="J4" s="8" t="s">
        <v>107</v>
      </c>
      <c r="K4" s="4"/>
    </row>
    <row r="5" spans="1:12" ht="20.149999999999999" customHeight="1" x14ac:dyDescent="0.35">
      <c r="A5" s="70"/>
      <c r="B5" s="83">
        <v>1</v>
      </c>
      <c r="C5" s="80"/>
      <c r="D5" s="80"/>
      <c r="E5" s="9">
        <f>$A5</f>
        <v>0</v>
      </c>
      <c r="F5" s="9">
        <f>$A21</f>
        <v>0</v>
      </c>
      <c r="G5" s="9">
        <f>$A37</f>
        <v>0</v>
      </c>
      <c r="H5" s="9">
        <f>$A53</f>
        <v>0</v>
      </c>
      <c r="I5" s="9">
        <f>$A69</f>
        <v>0</v>
      </c>
      <c r="J5" s="10">
        <f>$A85</f>
        <v>0</v>
      </c>
      <c r="K5" s="4"/>
    </row>
    <row r="6" spans="1:12" ht="20.149999999999999" customHeight="1" x14ac:dyDescent="0.35">
      <c r="A6" s="71"/>
      <c r="B6" s="84">
        <v>2</v>
      </c>
      <c r="C6" s="80"/>
      <c r="D6" s="80"/>
      <c r="E6" s="12">
        <f t="shared" ref="E6:E20" si="0">$A6</f>
        <v>0</v>
      </c>
      <c r="F6" s="12">
        <f t="shared" ref="F6:F20" si="1">$A22</f>
        <v>0</v>
      </c>
      <c r="G6" s="12">
        <f t="shared" ref="G6:G20" si="2">$A38</f>
        <v>0</v>
      </c>
      <c r="H6" s="12">
        <f t="shared" ref="H6:H20" si="3">$A54</f>
        <v>0</v>
      </c>
      <c r="I6" s="12">
        <f t="shared" ref="I6:I20" si="4">$A70</f>
        <v>0</v>
      </c>
      <c r="J6" s="13">
        <f t="shared" ref="J6:J20" si="5">$A86</f>
        <v>0</v>
      </c>
      <c r="K6" s="4"/>
    </row>
    <row r="7" spans="1:12" ht="20.149999999999999" customHeight="1" x14ac:dyDescent="0.35">
      <c r="A7" s="71"/>
      <c r="B7" s="84">
        <v>3</v>
      </c>
      <c r="C7" s="80"/>
      <c r="D7" s="80"/>
      <c r="E7" s="12">
        <f t="shared" si="0"/>
        <v>0</v>
      </c>
      <c r="F7" s="12">
        <f t="shared" si="1"/>
        <v>0</v>
      </c>
      <c r="G7" s="12">
        <f t="shared" si="2"/>
        <v>0</v>
      </c>
      <c r="H7" s="12">
        <f t="shared" si="3"/>
        <v>0</v>
      </c>
      <c r="I7" s="12">
        <f t="shared" si="4"/>
        <v>0</v>
      </c>
      <c r="J7" s="13">
        <f t="shared" si="5"/>
        <v>0</v>
      </c>
      <c r="K7" s="4"/>
    </row>
    <row r="8" spans="1:12" ht="20.149999999999999" customHeight="1" x14ac:dyDescent="0.35">
      <c r="A8" s="71"/>
      <c r="B8" s="84">
        <v>4</v>
      </c>
      <c r="C8" s="80"/>
      <c r="D8" s="80"/>
      <c r="E8" s="12">
        <f t="shared" si="0"/>
        <v>0</v>
      </c>
      <c r="F8" s="12">
        <f t="shared" si="1"/>
        <v>0</v>
      </c>
      <c r="G8" s="12">
        <f t="shared" si="2"/>
        <v>0</v>
      </c>
      <c r="H8" s="12">
        <f t="shared" si="3"/>
        <v>0</v>
      </c>
      <c r="I8" s="12">
        <f t="shared" si="4"/>
        <v>0</v>
      </c>
      <c r="J8" s="13">
        <f t="shared" si="5"/>
        <v>0</v>
      </c>
      <c r="K8" s="3"/>
    </row>
    <row r="9" spans="1:12" ht="20.149999999999999" customHeight="1" x14ac:dyDescent="0.35">
      <c r="A9" s="71"/>
      <c r="B9" s="84">
        <v>5</v>
      </c>
      <c r="C9" s="80"/>
      <c r="D9" s="80"/>
      <c r="E9" s="12">
        <f t="shared" si="0"/>
        <v>0</v>
      </c>
      <c r="F9" s="12">
        <f t="shared" si="1"/>
        <v>0</v>
      </c>
      <c r="G9" s="12">
        <f t="shared" si="2"/>
        <v>0</v>
      </c>
      <c r="H9" s="12">
        <f t="shared" si="3"/>
        <v>0</v>
      </c>
      <c r="I9" s="12">
        <f t="shared" si="4"/>
        <v>0</v>
      </c>
      <c r="J9" s="13">
        <f t="shared" si="5"/>
        <v>0</v>
      </c>
      <c r="K9" s="3"/>
    </row>
    <row r="10" spans="1:12" ht="20.149999999999999" customHeight="1" x14ac:dyDescent="0.35">
      <c r="A10" s="71"/>
      <c r="B10" s="84">
        <v>6</v>
      </c>
      <c r="C10" s="80"/>
      <c r="D10" s="80"/>
      <c r="E10" s="12">
        <f t="shared" si="0"/>
        <v>0</v>
      </c>
      <c r="F10" s="12">
        <f t="shared" si="1"/>
        <v>0</v>
      </c>
      <c r="G10" s="12">
        <f t="shared" si="2"/>
        <v>0</v>
      </c>
      <c r="H10" s="12">
        <f t="shared" si="3"/>
        <v>0</v>
      </c>
      <c r="I10" s="12">
        <f t="shared" si="4"/>
        <v>0</v>
      </c>
      <c r="J10" s="13">
        <f t="shared" si="5"/>
        <v>0</v>
      </c>
      <c r="K10" s="3"/>
    </row>
    <row r="11" spans="1:12" ht="20.149999999999999" customHeight="1" x14ac:dyDescent="0.35">
      <c r="A11" s="71"/>
      <c r="B11" s="84">
        <v>7</v>
      </c>
      <c r="C11" s="80"/>
      <c r="D11" s="80"/>
      <c r="E11" s="12">
        <f t="shared" si="0"/>
        <v>0</v>
      </c>
      <c r="F11" s="12">
        <f t="shared" si="1"/>
        <v>0</v>
      </c>
      <c r="G11" s="12">
        <f t="shared" si="2"/>
        <v>0</v>
      </c>
      <c r="H11" s="12">
        <f t="shared" si="3"/>
        <v>0</v>
      </c>
      <c r="I11" s="12">
        <f t="shared" si="4"/>
        <v>0</v>
      </c>
      <c r="J11" s="13">
        <f t="shared" si="5"/>
        <v>0</v>
      </c>
      <c r="K11" s="3"/>
    </row>
    <row r="12" spans="1:12" ht="20.149999999999999" customHeight="1" x14ac:dyDescent="0.35">
      <c r="A12" s="71"/>
      <c r="B12" s="84">
        <v>8</v>
      </c>
      <c r="C12" s="80"/>
      <c r="D12" s="80"/>
      <c r="E12" s="12">
        <f t="shared" si="0"/>
        <v>0</v>
      </c>
      <c r="F12" s="12">
        <f t="shared" si="1"/>
        <v>0</v>
      </c>
      <c r="G12" s="12">
        <f t="shared" si="2"/>
        <v>0</v>
      </c>
      <c r="H12" s="12">
        <f t="shared" si="3"/>
        <v>0</v>
      </c>
      <c r="I12" s="12">
        <f t="shared" si="4"/>
        <v>0</v>
      </c>
      <c r="J12" s="13">
        <f t="shared" si="5"/>
        <v>0</v>
      </c>
      <c r="K12" s="3"/>
    </row>
    <row r="13" spans="1:12" ht="20.149999999999999" customHeight="1" x14ac:dyDescent="0.35">
      <c r="A13" s="71"/>
      <c r="B13" s="84">
        <v>9</v>
      </c>
      <c r="C13" s="80"/>
      <c r="D13" s="80"/>
      <c r="E13" s="12">
        <f t="shared" si="0"/>
        <v>0</v>
      </c>
      <c r="F13" s="12">
        <f t="shared" si="1"/>
        <v>0</v>
      </c>
      <c r="G13" s="12">
        <f t="shared" si="2"/>
        <v>0</v>
      </c>
      <c r="H13" s="12">
        <f t="shared" si="3"/>
        <v>0</v>
      </c>
      <c r="I13" s="12">
        <f t="shared" si="4"/>
        <v>0</v>
      </c>
      <c r="J13" s="13">
        <f t="shared" si="5"/>
        <v>0</v>
      </c>
      <c r="K13" s="3"/>
    </row>
    <row r="14" spans="1:12" ht="20.149999999999999" customHeight="1" x14ac:dyDescent="0.35">
      <c r="A14" s="71"/>
      <c r="B14" s="84">
        <v>10</v>
      </c>
      <c r="C14" s="80"/>
      <c r="D14" s="80"/>
      <c r="E14" s="12">
        <f t="shared" si="0"/>
        <v>0</v>
      </c>
      <c r="F14" s="12">
        <f t="shared" si="1"/>
        <v>0</v>
      </c>
      <c r="G14" s="12">
        <f t="shared" si="2"/>
        <v>0</v>
      </c>
      <c r="H14" s="12">
        <f t="shared" si="3"/>
        <v>0</v>
      </c>
      <c r="I14" s="12">
        <f t="shared" si="4"/>
        <v>0</v>
      </c>
      <c r="J14" s="13">
        <f t="shared" si="5"/>
        <v>0</v>
      </c>
      <c r="K14" s="3"/>
    </row>
    <row r="15" spans="1:12" ht="20.149999999999999" customHeight="1" x14ac:dyDescent="0.35">
      <c r="A15" s="71"/>
      <c r="B15" s="84">
        <v>11</v>
      </c>
      <c r="C15" s="80"/>
      <c r="D15" s="80"/>
      <c r="E15" s="12">
        <f t="shared" si="0"/>
        <v>0</v>
      </c>
      <c r="F15" s="12">
        <f t="shared" si="1"/>
        <v>0</v>
      </c>
      <c r="G15" s="12">
        <f t="shared" si="2"/>
        <v>0</v>
      </c>
      <c r="H15" s="12">
        <f t="shared" si="3"/>
        <v>0</v>
      </c>
      <c r="I15" s="12">
        <f t="shared" si="4"/>
        <v>0</v>
      </c>
      <c r="J15" s="13">
        <f t="shared" si="5"/>
        <v>0</v>
      </c>
      <c r="K15" s="3"/>
    </row>
    <row r="16" spans="1:12" ht="20.149999999999999" customHeight="1" x14ac:dyDescent="0.35">
      <c r="A16" s="71"/>
      <c r="B16" s="84">
        <v>12</v>
      </c>
      <c r="C16" s="80"/>
      <c r="D16" s="80"/>
      <c r="E16" s="12">
        <f t="shared" si="0"/>
        <v>0</v>
      </c>
      <c r="F16" s="12">
        <f t="shared" si="1"/>
        <v>0</v>
      </c>
      <c r="G16" s="12">
        <f t="shared" si="2"/>
        <v>0</v>
      </c>
      <c r="H16" s="12">
        <f t="shared" si="3"/>
        <v>0</v>
      </c>
      <c r="I16" s="12">
        <f t="shared" si="4"/>
        <v>0</v>
      </c>
      <c r="J16" s="13">
        <f t="shared" si="5"/>
        <v>0</v>
      </c>
      <c r="K16" s="3"/>
    </row>
    <row r="17" spans="1:11" ht="20.149999999999999" customHeight="1" x14ac:dyDescent="0.35">
      <c r="A17" s="71"/>
      <c r="B17" s="83">
        <v>13</v>
      </c>
      <c r="C17" s="80"/>
      <c r="D17" s="80"/>
      <c r="E17" s="12">
        <f t="shared" si="0"/>
        <v>0</v>
      </c>
      <c r="F17" s="12">
        <f t="shared" si="1"/>
        <v>0</v>
      </c>
      <c r="G17" s="12">
        <f t="shared" si="2"/>
        <v>0</v>
      </c>
      <c r="H17" s="12">
        <f t="shared" si="3"/>
        <v>0</v>
      </c>
      <c r="I17" s="12">
        <f t="shared" si="4"/>
        <v>0</v>
      </c>
      <c r="J17" s="13">
        <f t="shared" si="5"/>
        <v>0</v>
      </c>
      <c r="K17" s="3"/>
    </row>
    <row r="18" spans="1:11" ht="20.149999999999999" customHeight="1" x14ac:dyDescent="0.35">
      <c r="A18" s="71"/>
      <c r="B18" s="84">
        <v>14</v>
      </c>
      <c r="C18" s="80"/>
      <c r="D18" s="80"/>
      <c r="E18" s="12">
        <f t="shared" si="0"/>
        <v>0</v>
      </c>
      <c r="F18" s="12">
        <f t="shared" si="1"/>
        <v>0</v>
      </c>
      <c r="G18" s="12">
        <f t="shared" si="2"/>
        <v>0</v>
      </c>
      <c r="H18" s="12">
        <f t="shared" si="3"/>
        <v>0</v>
      </c>
      <c r="I18" s="12">
        <f t="shared" si="4"/>
        <v>0</v>
      </c>
      <c r="J18" s="13">
        <f t="shared" si="5"/>
        <v>0</v>
      </c>
      <c r="K18" s="3"/>
    </row>
    <row r="19" spans="1:11" ht="20.149999999999999" customHeight="1" x14ac:dyDescent="0.35">
      <c r="A19" s="71"/>
      <c r="B19" s="84">
        <v>15</v>
      </c>
      <c r="C19" s="80"/>
      <c r="D19" s="80"/>
      <c r="E19" s="12">
        <f t="shared" si="0"/>
        <v>0</v>
      </c>
      <c r="F19" s="12">
        <f t="shared" si="1"/>
        <v>0</v>
      </c>
      <c r="G19" s="12">
        <f t="shared" si="2"/>
        <v>0</v>
      </c>
      <c r="H19" s="12">
        <f t="shared" si="3"/>
        <v>0</v>
      </c>
      <c r="I19" s="12">
        <f t="shared" si="4"/>
        <v>0</v>
      </c>
      <c r="J19" s="13">
        <f t="shared" si="5"/>
        <v>0</v>
      </c>
      <c r="K19" s="3"/>
    </row>
    <row r="20" spans="1:11" ht="20.149999999999999" customHeight="1" thickBot="1" x14ac:dyDescent="0.4">
      <c r="A20" s="71"/>
      <c r="B20" s="85">
        <v>16</v>
      </c>
      <c r="C20" s="76"/>
      <c r="D20" s="76"/>
      <c r="E20" s="14">
        <f t="shared" si="0"/>
        <v>0</v>
      </c>
      <c r="F20" s="14">
        <f t="shared" si="1"/>
        <v>0</v>
      </c>
      <c r="G20" s="14">
        <f t="shared" si="2"/>
        <v>0</v>
      </c>
      <c r="H20" s="14">
        <f t="shared" si="3"/>
        <v>0</v>
      </c>
      <c r="I20" s="14">
        <f t="shared" si="4"/>
        <v>0</v>
      </c>
      <c r="J20" s="15">
        <f t="shared" si="5"/>
        <v>0</v>
      </c>
      <c r="K20" s="3"/>
    </row>
    <row r="21" spans="1:11" ht="20.149999999999999" customHeight="1" x14ac:dyDescent="0.35">
      <c r="A21" s="71"/>
      <c r="B21" s="17"/>
      <c r="C21" s="17"/>
      <c r="D21" s="17"/>
      <c r="E21" s="18"/>
      <c r="F21" s="18"/>
      <c r="G21" s="18"/>
      <c r="H21" s="18"/>
      <c r="I21" s="18"/>
      <c r="J21" s="18"/>
      <c r="K21" s="3"/>
    </row>
    <row r="22" spans="1:11" ht="20.149999999999999" customHeight="1" x14ac:dyDescent="0.35">
      <c r="A22" s="71"/>
      <c r="B22" s="17"/>
      <c r="C22" s="17"/>
      <c r="D22" s="17"/>
      <c r="E22" s="18"/>
      <c r="F22" s="18"/>
      <c r="G22" s="18"/>
      <c r="H22" s="18"/>
      <c r="I22" s="18"/>
      <c r="J22" s="18"/>
      <c r="K22" s="3"/>
    </row>
    <row r="23" spans="1:11" ht="20.149999999999999" customHeight="1" x14ac:dyDescent="0.35">
      <c r="A23" s="71"/>
      <c r="B23" s="17"/>
      <c r="C23" s="17"/>
      <c r="D23" s="17"/>
      <c r="E23" s="18"/>
      <c r="F23" s="18"/>
      <c r="G23" s="18"/>
      <c r="H23" s="18"/>
      <c r="I23" s="18"/>
      <c r="J23" s="18"/>
      <c r="K23" s="3"/>
    </row>
    <row r="24" spans="1:11" ht="20.149999999999999" customHeight="1" x14ac:dyDescent="0.35">
      <c r="A24" s="71"/>
      <c r="B24" s="3"/>
      <c r="C24" s="3"/>
      <c r="D24" s="3"/>
      <c r="E24" s="3"/>
      <c r="F24" s="3"/>
      <c r="G24" s="18"/>
      <c r="H24" s="18"/>
      <c r="I24" s="18"/>
      <c r="J24" s="18"/>
      <c r="K24" s="3"/>
    </row>
    <row r="25" spans="1:11" ht="20.149999999999999" customHeight="1" x14ac:dyDescent="0.35">
      <c r="A25" s="71"/>
      <c r="B25" s="3"/>
      <c r="C25" s="3"/>
      <c r="D25" s="3"/>
      <c r="E25" s="3"/>
      <c r="F25" s="3"/>
      <c r="G25" s="18"/>
      <c r="H25" s="18"/>
      <c r="I25" s="18"/>
      <c r="J25" s="18"/>
      <c r="K25" s="3"/>
    </row>
    <row r="26" spans="1:11" ht="20.149999999999999" customHeight="1" x14ac:dyDescent="0.35">
      <c r="A26" s="71"/>
      <c r="B26" s="3"/>
      <c r="C26" s="3"/>
      <c r="D26" s="3"/>
      <c r="E26" s="3"/>
      <c r="F26" s="3"/>
      <c r="G26" s="18"/>
      <c r="H26" s="18"/>
      <c r="I26" s="18"/>
      <c r="J26" s="18"/>
      <c r="K26" s="3"/>
    </row>
    <row r="27" spans="1:11" ht="20.149999999999999" customHeight="1" x14ac:dyDescent="0.35">
      <c r="A27" s="71"/>
      <c r="B27" s="3"/>
      <c r="C27" s="3"/>
      <c r="D27" s="3"/>
      <c r="E27" s="3"/>
      <c r="F27" s="3"/>
      <c r="G27" s="18"/>
      <c r="H27" s="18"/>
      <c r="I27" s="18"/>
      <c r="J27" s="18"/>
      <c r="K27" s="3"/>
    </row>
    <row r="28" spans="1:11" ht="20.149999999999999" customHeight="1" x14ac:dyDescent="0.35">
      <c r="A28" s="71"/>
      <c r="B28" s="3"/>
      <c r="C28" s="3"/>
      <c r="D28" s="3"/>
      <c r="E28" s="3"/>
      <c r="F28" s="3"/>
      <c r="G28" s="18"/>
      <c r="H28" s="18"/>
      <c r="I28" s="18"/>
      <c r="J28" s="18"/>
      <c r="K28" s="3"/>
    </row>
    <row r="29" spans="1:11" ht="20.149999999999999" customHeight="1" x14ac:dyDescent="0.35">
      <c r="A29" s="71"/>
      <c r="B29" s="3"/>
      <c r="C29" s="3"/>
      <c r="D29" s="3"/>
      <c r="E29" s="3"/>
      <c r="F29" s="3"/>
      <c r="G29" s="18"/>
      <c r="H29" s="18"/>
      <c r="I29" s="18"/>
      <c r="J29" s="18"/>
      <c r="K29" s="3"/>
    </row>
    <row r="30" spans="1:11" ht="20.149999999999999" customHeight="1" x14ac:dyDescent="0.35">
      <c r="A30" s="71"/>
      <c r="B30" s="3"/>
      <c r="C30" s="3"/>
      <c r="D30" s="3"/>
      <c r="E30" s="3"/>
      <c r="F30" s="3"/>
      <c r="G30" s="18"/>
      <c r="H30" s="18"/>
      <c r="I30" s="18"/>
      <c r="J30" s="18"/>
      <c r="K30" s="3"/>
    </row>
    <row r="31" spans="1:11" ht="20.149999999999999" customHeight="1" x14ac:dyDescent="0.35">
      <c r="A31" s="71"/>
      <c r="B31" s="3"/>
      <c r="C31" s="3"/>
      <c r="D31" s="3"/>
      <c r="E31" s="3"/>
      <c r="F31" s="3"/>
      <c r="G31" s="18"/>
      <c r="H31" s="18"/>
      <c r="I31" s="18"/>
      <c r="J31" s="18"/>
      <c r="K31" s="3"/>
    </row>
    <row r="32" spans="1:11" ht="20.149999999999999" customHeight="1" x14ac:dyDescent="0.35">
      <c r="A32" s="71"/>
      <c r="B32" s="3"/>
      <c r="C32" s="3"/>
      <c r="D32" s="3"/>
      <c r="E32" s="3"/>
      <c r="F32" s="3"/>
      <c r="G32" s="18"/>
      <c r="H32" s="18"/>
      <c r="I32" s="18"/>
      <c r="J32" s="18"/>
      <c r="K32" s="3"/>
    </row>
    <row r="33" spans="1:11" ht="20.149999999999999" customHeight="1" x14ac:dyDescent="0.35">
      <c r="A33" s="71"/>
      <c r="B33" s="3"/>
      <c r="C33" s="3"/>
      <c r="D33" s="3"/>
      <c r="E33" s="3"/>
      <c r="F33" s="3"/>
      <c r="G33" s="18"/>
      <c r="H33" s="18"/>
      <c r="I33" s="18"/>
      <c r="J33" s="18"/>
      <c r="K33" s="3"/>
    </row>
    <row r="34" spans="1:11" ht="20.149999999999999" customHeight="1" x14ac:dyDescent="0.35">
      <c r="A34" s="71"/>
      <c r="B34" s="3"/>
      <c r="C34" s="3"/>
      <c r="D34" s="3"/>
      <c r="E34" s="3"/>
      <c r="F34" s="3"/>
      <c r="G34" s="18"/>
      <c r="H34" s="18"/>
      <c r="I34" s="18"/>
      <c r="J34" s="18"/>
      <c r="K34" s="3"/>
    </row>
    <row r="35" spans="1:11" ht="20.149999999999999" customHeight="1" x14ac:dyDescent="0.35">
      <c r="A35" s="71"/>
      <c r="B35" s="3"/>
      <c r="C35" s="3"/>
      <c r="D35" s="3"/>
      <c r="E35" s="3"/>
      <c r="F35" s="3"/>
      <c r="G35" s="18"/>
      <c r="H35" s="18"/>
      <c r="I35" s="18"/>
      <c r="J35" s="18"/>
      <c r="K35" s="3"/>
    </row>
    <row r="36" spans="1:11" ht="20.149999999999999" customHeight="1" x14ac:dyDescent="0.35">
      <c r="A36" s="71"/>
      <c r="B36" s="3"/>
      <c r="C36" s="3"/>
      <c r="D36" s="3"/>
      <c r="E36" s="3"/>
      <c r="F36" s="3"/>
      <c r="G36" s="18"/>
      <c r="H36" s="18"/>
      <c r="I36" s="18"/>
      <c r="J36" s="18"/>
      <c r="K36" s="3"/>
    </row>
    <row r="37" spans="1:11" ht="20.149999999999999" customHeight="1" x14ac:dyDescent="0.35">
      <c r="A37" s="71"/>
      <c r="B37" s="3"/>
      <c r="C37" s="3"/>
      <c r="D37" s="3"/>
      <c r="E37" s="3"/>
      <c r="F37" s="3"/>
      <c r="G37" s="18"/>
      <c r="H37" s="18"/>
      <c r="I37" s="18"/>
      <c r="J37" s="18"/>
      <c r="K37" s="3"/>
    </row>
    <row r="38" spans="1:11" ht="20.149999999999999" customHeight="1" x14ac:dyDescent="0.35">
      <c r="A38" s="71"/>
      <c r="B38" s="3"/>
      <c r="C38" s="3"/>
      <c r="D38" s="3"/>
      <c r="E38" s="3"/>
      <c r="F38" s="3"/>
      <c r="G38" s="18"/>
      <c r="H38" s="18"/>
      <c r="I38" s="18"/>
      <c r="J38" s="18"/>
      <c r="K38" s="3"/>
    </row>
    <row r="39" spans="1:11" ht="20.149999999999999" customHeight="1" x14ac:dyDescent="0.35">
      <c r="A39" s="71"/>
      <c r="B39" s="3"/>
      <c r="C39" s="3"/>
      <c r="D39" s="3"/>
      <c r="E39" s="3"/>
      <c r="F39" s="3"/>
      <c r="G39" s="18"/>
      <c r="H39" s="18"/>
      <c r="I39" s="18"/>
      <c r="J39" s="18"/>
      <c r="K39" s="3"/>
    </row>
    <row r="40" spans="1:11" ht="20.149999999999999" customHeight="1" x14ac:dyDescent="0.35">
      <c r="A40" s="71"/>
      <c r="B40" s="3"/>
      <c r="C40" s="3"/>
      <c r="D40" s="3"/>
      <c r="E40" s="3"/>
      <c r="F40" s="3"/>
      <c r="G40" s="3"/>
      <c r="H40" s="18"/>
      <c r="I40" s="18"/>
      <c r="J40" s="18"/>
      <c r="K40" s="3"/>
    </row>
    <row r="41" spans="1:11" ht="20.149999999999999" customHeight="1" x14ac:dyDescent="0.35">
      <c r="A41" s="71"/>
      <c r="B41" s="3"/>
      <c r="C41" s="3"/>
      <c r="D41" s="3"/>
      <c r="E41" s="3"/>
      <c r="F41" s="3"/>
      <c r="G41" s="3"/>
      <c r="H41" s="18"/>
      <c r="I41" s="18"/>
      <c r="J41" s="18"/>
      <c r="K41" s="3"/>
    </row>
    <row r="42" spans="1:11" ht="20.149999999999999" customHeight="1" x14ac:dyDescent="0.35">
      <c r="A42" s="71"/>
      <c r="B42" s="3"/>
      <c r="C42" s="3"/>
      <c r="D42" s="3"/>
      <c r="E42" s="3"/>
      <c r="F42" s="3"/>
      <c r="G42" s="3"/>
      <c r="H42" s="18"/>
      <c r="I42" s="18"/>
      <c r="J42" s="18"/>
      <c r="K42" s="3"/>
    </row>
    <row r="43" spans="1:11" ht="20.149999999999999" customHeight="1" x14ac:dyDescent="0.35">
      <c r="A43" s="71"/>
      <c r="B43" s="3"/>
      <c r="C43" s="3"/>
      <c r="D43" s="3"/>
      <c r="E43" s="3"/>
      <c r="F43" s="3"/>
      <c r="G43" s="3"/>
      <c r="H43" s="18"/>
      <c r="I43" s="18"/>
      <c r="J43" s="18"/>
      <c r="K43" s="3"/>
    </row>
    <row r="44" spans="1:11" ht="20.149999999999999" customHeight="1" x14ac:dyDescent="0.35">
      <c r="A44" s="71"/>
      <c r="B44" s="3"/>
      <c r="C44" s="3"/>
      <c r="D44" s="3"/>
      <c r="E44" s="3"/>
      <c r="F44" s="3"/>
      <c r="G44" s="3"/>
      <c r="H44" s="18"/>
      <c r="I44" s="18"/>
      <c r="J44" s="18"/>
      <c r="K44" s="3"/>
    </row>
    <row r="45" spans="1:11" ht="20.149999999999999" customHeight="1" x14ac:dyDescent="0.35">
      <c r="A45" s="71"/>
      <c r="B45" s="3"/>
      <c r="C45" s="3"/>
      <c r="D45" s="3"/>
      <c r="E45" s="3"/>
      <c r="F45" s="3"/>
      <c r="G45" s="3"/>
      <c r="H45" s="18"/>
      <c r="I45" s="18"/>
      <c r="J45" s="18"/>
      <c r="K45" s="3"/>
    </row>
    <row r="46" spans="1:11" ht="20.149999999999999" customHeight="1" x14ac:dyDescent="0.35">
      <c r="A46" s="71"/>
      <c r="B46" s="3"/>
      <c r="C46" s="3"/>
      <c r="D46" s="3"/>
      <c r="E46" s="3"/>
      <c r="F46" s="3"/>
      <c r="G46" s="3"/>
      <c r="H46" s="18"/>
      <c r="I46" s="18"/>
      <c r="J46" s="18"/>
      <c r="K46" s="3"/>
    </row>
    <row r="47" spans="1:11" ht="20.149999999999999" customHeight="1" x14ac:dyDescent="0.35">
      <c r="A47" s="71"/>
      <c r="B47" s="3"/>
      <c r="C47" s="3"/>
      <c r="D47" s="3"/>
      <c r="E47" s="3"/>
      <c r="F47" s="3"/>
      <c r="G47" s="3"/>
      <c r="H47" s="18"/>
      <c r="I47" s="18"/>
      <c r="J47" s="18"/>
      <c r="K47" s="3"/>
    </row>
    <row r="48" spans="1:11" ht="20.149999999999999" customHeight="1" x14ac:dyDescent="0.35">
      <c r="A48" s="71"/>
      <c r="B48" s="3"/>
      <c r="C48" s="3"/>
      <c r="D48" s="3"/>
      <c r="E48" s="3"/>
      <c r="F48" s="3"/>
      <c r="G48" s="3"/>
      <c r="H48" s="18"/>
      <c r="I48" s="18"/>
      <c r="J48" s="18"/>
      <c r="K48" s="3"/>
    </row>
    <row r="49" spans="1:11" ht="20.149999999999999" customHeight="1" x14ac:dyDescent="0.35">
      <c r="A49" s="71"/>
      <c r="B49" s="3"/>
      <c r="C49" s="3"/>
      <c r="D49" s="3"/>
      <c r="E49" s="3"/>
      <c r="F49" s="3"/>
      <c r="G49" s="3"/>
      <c r="H49" s="18"/>
      <c r="I49" s="18"/>
      <c r="J49" s="18"/>
      <c r="K49" s="3"/>
    </row>
    <row r="50" spans="1:11" ht="20.149999999999999" customHeight="1" x14ac:dyDescent="0.35">
      <c r="A50" s="71"/>
      <c r="B50" s="3"/>
      <c r="C50" s="3"/>
      <c r="D50" s="3"/>
      <c r="E50" s="3"/>
      <c r="F50" s="3"/>
      <c r="G50" s="3"/>
      <c r="H50" s="18"/>
      <c r="I50" s="18"/>
      <c r="J50" s="18"/>
      <c r="K50" s="3"/>
    </row>
    <row r="51" spans="1:11" ht="20.149999999999999" customHeight="1" x14ac:dyDescent="0.35">
      <c r="A51" s="71"/>
      <c r="B51" s="3"/>
      <c r="C51" s="3"/>
      <c r="D51" s="3"/>
      <c r="E51" s="3"/>
      <c r="F51" s="3"/>
      <c r="G51" s="3"/>
      <c r="H51" s="18"/>
      <c r="I51" s="18"/>
      <c r="J51" s="18"/>
      <c r="K51" s="3"/>
    </row>
    <row r="52" spans="1:11" ht="20.149999999999999" customHeight="1" x14ac:dyDescent="0.35">
      <c r="A52" s="71"/>
      <c r="B52" s="3"/>
      <c r="C52" s="3"/>
      <c r="D52" s="3"/>
      <c r="E52" s="3"/>
      <c r="F52" s="3"/>
      <c r="G52" s="3"/>
      <c r="H52" s="18"/>
      <c r="I52" s="18"/>
      <c r="J52" s="18"/>
      <c r="K52" s="3"/>
    </row>
    <row r="53" spans="1:11" ht="20.149999999999999" customHeight="1" x14ac:dyDescent="0.35">
      <c r="A53" s="71"/>
      <c r="B53" s="3"/>
      <c r="C53" s="3"/>
      <c r="D53" s="3"/>
      <c r="E53" s="3"/>
      <c r="F53" s="3"/>
      <c r="G53" s="3"/>
      <c r="H53" s="18"/>
      <c r="I53" s="18"/>
      <c r="J53" s="18"/>
      <c r="K53" s="3"/>
    </row>
    <row r="54" spans="1:11" ht="20.149999999999999" customHeight="1" x14ac:dyDescent="0.35">
      <c r="A54" s="71"/>
      <c r="B54" s="3"/>
      <c r="C54" s="3"/>
      <c r="D54" s="3"/>
      <c r="E54" s="3"/>
      <c r="F54" s="3"/>
      <c r="G54" s="3"/>
      <c r="H54" s="18"/>
      <c r="I54" s="18"/>
      <c r="J54" s="18"/>
      <c r="K54" s="3"/>
    </row>
    <row r="55" spans="1:11" ht="20.149999999999999" customHeight="1" x14ac:dyDescent="0.35">
      <c r="A55" s="71"/>
      <c r="B55" s="3"/>
      <c r="C55" s="3"/>
      <c r="D55" s="3"/>
      <c r="E55" s="3"/>
      <c r="F55" s="3"/>
      <c r="G55" s="3"/>
      <c r="H55" s="18"/>
      <c r="I55" s="18"/>
      <c r="J55" s="18"/>
      <c r="K55" s="3"/>
    </row>
    <row r="56" spans="1:11" ht="20.149999999999999" customHeight="1" x14ac:dyDescent="0.35">
      <c r="A56" s="71"/>
      <c r="B56" s="3"/>
      <c r="C56" s="3"/>
      <c r="D56" s="3"/>
      <c r="E56" s="3"/>
      <c r="F56" s="3"/>
      <c r="G56" s="3"/>
      <c r="H56" s="18"/>
      <c r="I56" s="18"/>
      <c r="J56" s="18"/>
      <c r="K56" s="3"/>
    </row>
    <row r="57" spans="1:11" ht="20.149999999999999" customHeight="1" x14ac:dyDescent="0.35">
      <c r="A57" s="71"/>
      <c r="B57" s="3"/>
      <c r="C57" s="3"/>
      <c r="D57" s="3"/>
      <c r="E57" s="3"/>
      <c r="F57" s="3"/>
      <c r="G57" s="3"/>
      <c r="H57" s="18"/>
      <c r="I57" s="18"/>
      <c r="J57" s="18"/>
      <c r="K57" s="3"/>
    </row>
    <row r="58" spans="1:11" ht="20.149999999999999" customHeight="1" x14ac:dyDescent="0.35">
      <c r="A58" s="71"/>
      <c r="B58" s="3"/>
      <c r="C58" s="3"/>
      <c r="D58" s="3"/>
      <c r="E58" s="3"/>
      <c r="F58" s="3"/>
      <c r="G58" s="3"/>
      <c r="H58" s="18"/>
      <c r="I58" s="18"/>
      <c r="J58" s="18"/>
      <c r="K58" s="3"/>
    </row>
    <row r="59" spans="1:11" ht="20.149999999999999" customHeight="1" x14ac:dyDescent="0.35">
      <c r="A59" s="71"/>
      <c r="B59" s="3"/>
      <c r="C59" s="3"/>
      <c r="D59" s="3"/>
      <c r="E59" s="3"/>
      <c r="F59" s="3"/>
      <c r="G59" s="3"/>
      <c r="H59" s="18"/>
      <c r="I59" s="18"/>
      <c r="J59" s="18"/>
      <c r="K59" s="3"/>
    </row>
    <row r="60" spans="1:11" ht="20.149999999999999" customHeight="1" x14ac:dyDescent="0.35">
      <c r="A60" s="71"/>
      <c r="B60" s="3"/>
      <c r="C60" s="3"/>
      <c r="D60" s="3"/>
      <c r="E60" s="3"/>
      <c r="F60" s="3"/>
      <c r="G60" s="3"/>
      <c r="H60" s="18"/>
      <c r="I60" s="18"/>
      <c r="J60" s="18"/>
      <c r="K60" s="3"/>
    </row>
    <row r="61" spans="1:11" ht="20.149999999999999" customHeight="1" x14ac:dyDescent="0.35">
      <c r="A61" s="71"/>
      <c r="B61" s="3"/>
      <c r="C61" s="3"/>
      <c r="D61" s="3"/>
      <c r="E61" s="3"/>
      <c r="F61" s="3"/>
      <c r="G61" s="3"/>
      <c r="H61" s="18"/>
      <c r="I61" s="18"/>
      <c r="J61" s="18"/>
      <c r="K61" s="3"/>
    </row>
    <row r="62" spans="1:11" ht="20.149999999999999" customHeight="1" x14ac:dyDescent="0.35">
      <c r="A62" s="71"/>
      <c r="B62" s="3"/>
      <c r="C62" s="3"/>
      <c r="D62" s="3"/>
      <c r="E62" s="3"/>
      <c r="F62" s="3"/>
      <c r="G62" s="3"/>
      <c r="H62" s="18"/>
      <c r="I62" s="18"/>
      <c r="J62" s="18"/>
      <c r="K62" s="3"/>
    </row>
    <row r="63" spans="1:11" ht="20.149999999999999" customHeight="1" x14ac:dyDescent="0.35">
      <c r="A63" s="71"/>
      <c r="B63" s="3"/>
      <c r="C63" s="3"/>
      <c r="D63" s="3"/>
      <c r="E63" s="3"/>
      <c r="F63" s="3"/>
      <c r="G63" s="3"/>
      <c r="H63" s="18"/>
      <c r="I63" s="18"/>
      <c r="J63" s="18"/>
      <c r="K63" s="3"/>
    </row>
    <row r="64" spans="1:11" ht="20.149999999999999" customHeight="1" x14ac:dyDescent="0.35">
      <c r="A64" s="71"/>
      <c r="B64" s="3"/>
      <c r="C64" s="3"/>
      <c r="D64" s="3"/>
      <c r="E64" s="3"/>
      <c r="F64" s="3"/>
      <c r="G64" s="3"/>
      <c r="H64" s="18"/>
      <c r="I64" s="18"/>
      <c r="J64" s="18"/>
      <c r="K64" s="3"/>
    </row>
    <row r="65" spans="1:11" ht="20.149999999999999" customHeight="1" x14ac:dyDescent="0.35">
      <c r="A65" s="71"/>
      <c r="B65" s="3"/>
      <c r="C65" s="3"/>
      <c r="D65" s="3"/>
      <c r="E65" s="3"/>
      <c r="F65" s="3"/>
      <c r="G65" s="3"/>
      <c r="H65" s="18"/>
      <c r="I65" s="18"/>
      <c r="J65" s="18"/>
      <c r="K65" s="3"/>
    </row>
    <row r="66" spans="1:11" ht="20.149999999999999" customHeight="1" x14ac:dyDescent="0.35">
      <c r="A66" s="71"/>
      <c r="B66" s="3"/>
      <c r="C66" s="3"/>
      <c r="D66" s="3"/>
      <c r="E66" s="3"/>
      <c r="F66" s="3"/>
      <c r="G66" s="3"/>
      <c r="H66" s="18"/>
      <c r="I66" s="18"/>
      <c r="J66" s="18"/>
      <c r="K66" s="3"/>
    </row>
    <row r="67" spans="1:11" ht="20.149999999999999" customHeight="1" x14ac:dyDescent="0.35">
      <c r="A67" s="71"/>
      <c r="B67" s="3"/>
      <c r="C67" s="3"/>
      <c r="D67" s="3"/>
      <c r="E67" s="3"/>
      <c r="F67" s="3"/>
      <c r="G67" s="3"/>
      <c r="H67" s="18"/>
      <c r="I67" s="18"/>
      <c r="J67" s="18"/>
      <c r="K67" s="3"/>
    </row>
    <row r="68" spans="1:11" ht="20.149999999999999" customHeight="1" x14ac:dyDescent="0.35">
      <c r="A68" s="71"/>
      <c r="B68" s="3"/>
      <c r="C68" s="3"/>
      <c r="D68" s="3"/>
      <c r="E68" s="3"/>
      <c r="F68" s="3"/>
      <c r="G68" s="3"/>
      <c r="H68" s="18"/>
      <c r="I68" s="18"/>
      <c r="J68" s="18"/>
      <c r="K68" s="3"/>
    </row>
    <row r="69" spans="1:11" ht="20.149999999999999" customHeight="1" x14ac:dyDescent="0.35">
      <c r="A69" s="71"/>
      <c r="B69" s="3"/>
      <c r="C69" s="3"/>
      <c r="D69" s="3"/>
      <c r="E69" s="3"/>
      <c r="F69" s="3"/>
      <c r="G69" s="3"/>
      <c r="H69" s="18"/>
      <c r="I69" s="18"/>
      <c r="J69" s="18"/>
      <c r="K69" s="3"/>
    </row>
    <row r="70" spans="1:11" ht="20.149999999999999" customHeight="1" x14ac:dyDescent="0.35">
      <c r="A70" s="71"/>
      <c r="B70" s="3"/>
      <c r="C70" s="3"/>
      <c r="D70" s="3"/>
      <c r="E70" s="3"/>
      <c r="F70" s="3"/>
      <c r="G70" s="3"/>
      <c r="H70" s="18"/>
      <c r="I70" s="18"/>
      <c r="J70" s="18"/>
      <c r="K70" s="3"/>
    </row>
    <row r="71" spans="1:11" ht="20.149999999999999" customHeight="1" x14ac:dyDescent="0.35">
      <c r="A71" s="71"/>
      <c r="B71" s="3"/>
      <c r="C71" s="3"/>
      <c r="D71" s="3"/>
      <c r="E71" s="3"/>
      <c r="F71" s="3"/>
      <c r="G71" s="3"/>
      <c r="H71" s="18"/>
      <c r="I71" s="18"/>
      <c r="J71" s="18"/>
      <c r="K71" s="3"/>
    </row>
    <row r="72" spans="1:11" ht="20.149999999999999" customHeight="1" x14ac:dyDescent="0.35">
      <c r="A72" s="71"/>
      <c r="B72" s="3"/>
      <c r="C72" s="3"/>
      <c r="D72" s="3"/>
      <c r="E72" s="3"/>
      <c r="F72" s="3"/>
      <c r="G72" s="3"/>
      <c r="H72" s="18"/>
      <c r="I72" s="18"/>
      <c r="J72" s="18"/>
      <c r="K72" s="3"/>
    </row>
    <row r="73" spans="1:11" ht="20.149999999999999" customHeight="1" x14ac:dyDescent="0.35">
      <c r="A73" s="71"/>
      <c r="B73" s="3"/>
      <c r="C73" s="3"/>
      <c r="D73" s="3"/>
      <c r="E73" s="3"/>
      <c r="F73" s="3"/>
      <c r="G73" s="3"/>
      <c r="H73" s="18"/>
      <c r="I73" s="18"/>
      <c r="J73" s="18"/>
      <c r="K73" s="3"/>
    </row>
    <row r="74" spans="1:11" ht="20.149999999999999" customHeight="1" x14ac:dyDescent="0.35">
      <c r="A74" s="71"/>
      <c r="B74" s="3"/>
      <c r="C74" s="3"/>
      <c r="D74" s="3"/>
      <c r="E74" s="3"/>
      <c r="F74" s="3"/>
      <c r="G74" s="3"/>
      <c r="H74" s="18"/>
      <c r="I74" s="18"/>
      <c r="J74" s="18"/>
      <c r="K74" s="3"/>
    </row>
    <row r="75" spans="1:11" ht="20.149999999999999" customHeight="1" x14ac:dyDescent="0.35">
      <c r="A75" s="71"/>
      <c r="B75" s="3"/>
      <c r="C75" s="3"/>
      <c r="D75" s="3"/>
      <c r="E75" s="3"/>
      <c r="F75" s="3"/>
      <c r="G75" s="3"/>
      <c r="H75" s="18"/>
      <c r="I75" s="18"/>
      <c r="J75" s="18"/>
      <c r="K75" s="3"/>
    </row>
    <row r="76" spans="1:11" ht="20.149999999999999" customHeight="1" x14ac:dyDescent="0.35">
      <c r="A76" s="71"/>
      <c r="B76" s="3"/>
      <c r="C76" s="3"/>
      <c r="D76" s="3"/>
      <c r="E76" s="3"/>
      <c r="F76" s="3"/>
      <c r="G76" s="3"/>
      <c r="H76" s="18"/>
      <c r="I76" s="18"/>
      <c r="J76" s="18"/>
      <c r="K76" s="3"/>
    </row>
    <row r="77" spans="1:11" ht="20.149999999999999" customHeight="1" x14ac:dyDescent="0.35">
      <c r="A77" s="71"/>
      <c r="B77" s="3"/>
      <c r="C77" s="3"/>
      <c r="D77" s="3"/>
      <c r="E77" s="3"/>
      <c r="F77" s="3"/>
      <c r="G77" s="3"/>
      <c r="H77" s="18"/>
      <c r="I77" s="18"/>
      <c r="J77" s="18"/>
      <c r="K77" s="3"/>
    </row>
    <row r="78" spans="1:11" ht="20.149999999999999" customHeight="1" x14ac:dyDescent="0.35">
      <c r="A78" s="71"/>
      <c r="B78" s="3"/>
      <c r="C78" s="3"/>
      <c r="D78" s="3"/>
      <c r="E78" s="3"/>
      <c r="F78" s="3"/>
      <c r="G78" s="3"/>
      <c r="H78" s="18"/>
      <c r="I78" s="18"/>
      <c r="J78" s="18"/>
      <c r="K78" s="3"/>
    </row>
    <row r="79" spans="1:11" ht="20.149999999999999" customHeight="1" x14ac:dyDescent="0.35">
      <c r="A79" s="71"/>
      <c r="B79" s="3"/>
      <c r="C79" s="3"/>
      <c r="D79" s="3"/>
      <c r="E79" s="3"/>
      <c r="F79" s="3"/>
      <c r="G79" s="3"/>
      <c r="H79" s="18"/>
      <c r="I79" s="18"/>
      <c r="J79" s="18"/>
      <c r="K79" s="3"/>
    </row>
    <row r="80" spans="1:11" ht="20.149999999999999" customHeight="1" x14ac:dyDescent="0.35">
      <c r="A80" s="71"/>
      <c r="B80" s="3"/>
      <c r="C80" s="3"/>
      <c r="D80" s="3"/>
      <c r="E80" s="3"/>
      <c r="F80" s="3"/>
      <c r="G80" s="3"/>
      <c r="H80" s="18"/>
      <c r="I80" s="18"/>
      <c r="J80" s="18"/>
      <c r="K80" s="3"/>
    </row>
    <row r="81" spans="1:11" ht="20.149999999999999" customHeight="1" x14ac:dyDescent="0.35">
      <c r="A81" s="71"/>
      <c r="B81" s="3"/>
      <c r="C81" s="3"/>
      <c r="D81" s="3"/>
      <c r="E81" s="3"/>
      <c r="F81" s="3"/>
      <c r="G81" s="3"/>
      <c r="H81" s="18"/>
      <c r="I81" s="18"/>
      <c r="J81" s="18"/>
      <c r="K81" s="3"/>
    </row>
    <row r="82" spans="1:11" ht="20.149999999999999" customHeight="1" x14ac:dyDescent="0.35">
      <c r="A82" s="71"/>
      <c r="B82" s="3"/>
      <c r="C82" s="3"/>
      <c r="D82" s="3"/>
      <c r="E82" s="3"/>
      <c r="F82" s="3"/>
      <c r="G82" s="3"/>
      <c r="H82" s="18"/>
      <c r="I82" s="18"/>
      <c r="J82" s="18"/>
      <c r="K82" s="3"/>
    </row>
    <row r="83" spans="1:11" ht="20.149999999999999" customHeight="1" x14ac:dyDescent="0.35">
      <c r="A83" s="71"/>
      <c r="B83" s="3"/>
      <c r="C83" s="3"/>
      <c r="D83" s="3"/>
      <c r="E83" s="3"/>
      <c r="F83" s="3"/>
      <c r="G83" s="3"/>
      <c r="H83" s="18"/>
      <c r="I83" s="18"/>
      <c r="J83" s="18"/>
      <c r="K83" s="3"/>
    </row>
    <row r="84" spans="1:11" ht="20.149999999999999" customHeight="1" x14ac:dyDescent="0.35">
      <c r="A84" s="71"/>
      <c r="B84" s="3"/>
      <c r="C84" s="3"/>
      <c r="D84" s="3"/>
      <c r="E84" s="3"/>
      <c r="F84" s="3"/>
      <c r="G84" s="3"/>
      <c r="H84" s="18"/>
      <c r="I84" s="18"/>
      <c r="J84" s="18"/>
      <c r="K84" s="3"/>
    </row>
    <row r="85" spans="1:11" ht="20.149999999999999" customHeight="1" x14ac:dyDescent="0.35">
      <c r="A85" s="71"/>
      <c r="B85" s="3"/>
      <c r="C85" s="3"/>
      <c r="D85" s="3"/>
      <c r="E85" s="3"/>
      <c r="F85" s="3"/>
      <c r="G85" s="3"/>
      <c r="H85" s="18"/>
      <c r="I85" s="18"/>
      <c r="J85" s="18"/>
      <c r="K85" s="3"/>
    </row>
    <row r="86" spans="1:11" ht="20.149999999999999" customHeight="1" x14ac:dyDescent="0.35">
      <c r="A86" s="71"/>
      <c r="B86" s="3"/>
      <c r="C86" s="3"/>
      <c r="D86" s="3"/>
      <c r="E86" s="3"/>
      <c r="F86" s="3"/>
      <c r="G86" s="3"/>
      <c r="H86" s="18"/>
      <c r="I86" s="18"/>
      <c r="J86" s="18"/>
      <c r="K86" s="3"/>
    </row>
    <row r="87" spans="1:11" ht="20.149999999999999" customHeight="1" x14ac:dyDescent="0.35">
      <c r="A87" s="71"/>
      <c r="B87" s="3"/>
      <c r="C87" s="3"/>
      <c r="D87" s="3"/>
      <c r="E87" s="3"/>
      <c r="F87" s="3"/>
      <c r="G87" s="3"/>
      <c r="H87" s="18"/>
      <c r="I87" s="18"/>
      <c r="J87" s="18"/>
      <c r="K87" s="3"/>
    </row>
    <row r="88" spans="1:11" ht="20.149999999999999" customHeight="1" x14ac:dyDescent="0.35">
      <c r="A88" s="71"/>
      <c r="B88" s="3"/>
      <c r="C88" s="3"/>
      <c r="D88" s="3"/>
      <c r="E88" s="3"/>
      <c r="F88" s="3"/>
      <c r="G88" s="3"/>
      <c r="H88" s="18"/>
      <c r="I88" s="18"/>
      <c r="J88" s="18"/>
      <c r="K88" s="3"/>
    </row>
    <row r="89" spans="1:11" ht="20.149999999999999" customHeight="1" x14ac:dyDescent="0.35">
      <c r="A89" s="71"/>
      <c r="B89" s="3"/>
      <c r="C89" s="3"/>
      <c r="D89" s="3"/>
      <c r="E89" s="3"/>
      <c r="F89" s="3"/>
      <c r="G89" s="3"/>
      <c r="H89" s="18"/>
      <c r="I89" s="18"/>
      <c r="J89" s="18"/>
      <c r="K89" s="3"/>
    </row>
    <row r="90" spans="1:11" ht="20.149999999999999" customHeight="1" x14ac:dyDescent="0.35">
      <c r="A90" s="71"/>
      <c r="B90" s="3"/>
      <c r="C90" s="3"/>
      <c r="D90" s="3"/>
      <c r="E90" s="3"/>
      <c r="F90" s="3"/>
      <c r="G90" s="3"/>
      <c r="H90" s="18"/>
      <c r="I90" s="18"/>
      <c r="J90" s="18"/>
      <c r="K90" s="3"/>
    </row>
    <row r="91" spans="1:11" ht="20.149999999999999" customHeight="1" x14ac:dyDescent="0.35">
      <c r="A91" s="71"/>
      <c r="B91" s="3"/>
      <c r="C91" s="3"/>
      <c r="D91" s="3"/>
      <c r="E91" s="3"/>
      <c r="F91" s="3"/>
      <c r="G91" s="3"/>
      <c r="H91" s="18"/>
      <c r="I91" s="18"/>
      <c r="J91" s="18"/>
      <c r="K91" s="3"/>
    </row>
    <row r="92" spans="1:11" ht="20.149999999999999" customHeight="1" x14ac:dyDescent="0.35">
      <c r="A92" s="71"/>
      <c r="B92" s="3"/>
      <c r="C92" s="3"/>
      <c r="D92" s="3"/>
      <c r="E92" s="3"/>
      <c r="F92" s="3"/>
      <c r="G92" s="3"/>
      <c r="H92" s="18"/>
      <c r="I92" s="18"/>
      <c r="J92" s="18"/>
      <c r="K92" s="3"/>
    </row>
    <row r="93" spans="1:11" ht="20.149999999999999" customHeight="1" x14ac:dyDescent="0.35">
      <c r="A93" s="71"/>
      <c r="B93" s="3"/>
      <c r="C93" s="3"/>
      <c r="D93" s="3"/>
      <c r="E93" s="3"/>
      <c r="F93" s="3"/>
      <c r="G93" s="3"/>
      <c r="H93" s="18"/>
      <c r="I93" s="18"/>
      <c r="J93" s="18"/>
      <c r="K93" s="3"/>
    </row>
    <row r="94" spans="1:11" ht="20.149999999999999" customHeight="1" x14ac:dyDescent="0.35">
      <c r="A94" s="71"/>
      <c r="B94" s="3"/>
      <c r="C94" s="3"/>
      <c r="D94" s="3"/>
      <c r="E94" s="3"/>
      <c r="F94" s="3"/>
      <c r="G94" s="3"/>
      <c r="H94" s="18"/>
      <c r="I94" s="18"/>
      <c r="J94" s="18"/>
      <c r="K94" s="3"/>
    </row>
    <row r="95" spans="1:11" ht="20.149999999999999" customHeight="1" x14ac:dyDescent="0.35">
      <c r="A95" s="71"/>
      <c r="B95" s="3"/>
      <c r="C95" s="3"/>
      <c r="D95" s="3"/>
      <c r="E95" s="3"/>
      <c r="F95" s="3"/>
      <c r="G95" s="3"/>
      <c r="H95" s="18"/>
      <c r="I95" s="18"/>
      <c r="J95" s="18"/>
      <c r="K95" s="3"/>
    </row>
    <row r="96" spans="1:11" ht="20.149999999999999" customHeight="1" x14ac:dyDescent="0.35">
      <c r="A96" s="71"/>
      <c r="B96" s="3"/>
      <c r="C96" s="3"/>
      <c r="D96" s="3"/>
      <c r="E96" s="3"/>
      <c r="F96" s="3"/>
      <c r="G96" s="3"/>
      <c r="H96" s="18"/>
      <c r="I96" s="18"/>
      <c r="J96" s="18"/>
      <c r="K96" s="3"/>
    </row>
    <row r="97" spans="1:11" ht="20.149999999999999" customHeight="1" x14ac:dyDescent="0.35">
      <c r="A97" s="71"/>
      <c r="B97" s="3"/>
      <c r="C97" s="3"/>
      <c r="D97" s="3"/>
      <c r="E97" s="3"/>
      <c r="F97" s="3"/>
      <c r="G97" s="3"/>
      <c r="H97" s="18"/>
      <c r="I97" s="18"/>
      <c r="J97" s="18"/>
      <c r="K97" s="3"/>
    </row>
    <row r="98" spans="1:11" ht="20.149999999999999" customHeight="1" x14ac:dyDescent="0.35">
      <c r="A98" s="71"/>
      <c r="B98" s="3"/>
      <c r="C98" s="3"/>
      <c r="D98" s="3"/>
      <c r="E98" s="3"/>
      <c r="F98" s="3"/>
      <c r="G98" s="3"/>
      <c r="H98" s="18"/>
      <c r="I98" s="18"/>
      <c r="J98" s="18"/>
      <c r="K98" s="3"/>
    </row>
    <row r="99" spans="1:11" ht="20.149999999999999" customHeight="1" x14ac:dyDescent="0.35">
      <c r="A99" s="71"/>
      <c r="B99" s="3"/>
      <c r="C99" s="3"/>
      <c r="D99" s="3"/>
      <c r="E99" s="3"/>
      <c r="F99" s="3"/>
      <c r="G99" s="3"/>
      <c r="H99" s="18"/>
      <c r="I99" s="18"/>
      <c r="J99" s="18"/>
      <c r="K99" s="3"/>
    </row>
    <row r="100" spans="1:11" ht="20.149999999999999" customHeight="1" thickBot="1" x14ac:dyDescent="0.4">
      <c r="A100" s="72"/>
      <c r="B100" s="3"/>
      <c r="C100" s="3"/>
      <c r="D100" s="3"/>
      <c r="E100" s="3"/>
      <c r="F100" s="3"/>
      <c r="G100" s="3"/>
      <c r="H100" s="18"/>
      <c r="I100" s="18"/>
      <c r="J100" s="18"/>
      <c r="K100" s="3"/>
    </row>
  </sheetData>
  <mergeCells count="4">
    <mergeCell ref="A1:K1"/>
    <mergeCell ref="A2:K2"/>
    <mergeCell ref="B3:D3"/>
    <mergeCell ref="E3:J3"/>
  </mergeCells>
  <pageMargins left="0.7" right="0.7" top="0.75" bottom="0.75" header="0.3" footer="0.3"/>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00"/>
  <sheetViews>
    <sheetView zoomScale="80" zoomScaleNormal="80" workbookViewId="0">
      <selection sqref="A1:L1"/>
    </sheetView>
  </sheetViews>
  <sheetFormatPr defaultColWidth="9.1796875" defaultRowHeight="14.5" x14ac:dyDescent="0.35"/>
  <cols>
    <col min="1" max="1" width="20.7265625" style="2" customWidth="1"/>
    <col min="2" max="2" width="8.7265625" style="2" customWidth="1"/>
    <col min="3" max="4" width="15.7265625" style="2" customWidth="1"/>
    <col min="5" max="12" width="12.7265625" style="2" customWidth="1"/>
    <col min="13" max="13" width="10.7265625" style="2" customWidth="1"/>
    <col min="14" max="16384" width="9.1796875" style="2"/>
  </cols>
  <sheetData>
    <row r="1" spans="1:13" ht="20.149999999999999" customHeight="1" thickBot="1" x14ac:dyDescent="0.4">
      <c r="A1" s="145" t="s">
        <v>108</v>
      </c>
      <c r="B1" s="154"/>
      <c r="C1" s="154"/>
      <c r="D1" s="154"/>
      <c r="E1" s="154"/>
      <c r="F1" s="154"/>
      <c r="G1" s="154"/>
      <c r="H1" s="154"/>
      <c r="I1" s="154"/>
      <c r="J1" s="154"/>
      <c r="K1" s="154"/>
      <c r="L1" s="155"/>
      <c r="M1" s="64" t="str">
        <f>HYPERLINK("[Universal_Custom_PCR_Array_Panel_Conversion.xlsx]Data_Entry!$C$7","BACK")</f>
        <v>BACK</v>
      </c>
    </row>
    <row r="2" spans="1:13" ht="183" customHeight="1" thickBot="1" x14ac:dyDescent="0.4">
      <c r="A2" s="129" t="s">
        <v>331</v>
      </c>
      <c r="B2" s="151"/>
      <c r="C2" s="151"/>
      <c r="D2" s="151"/>
      <c r="E2" s="151"/>
      <c r="F2" s="151"/>
      <c r="G2" s="151"/>
      <c r="H2" s="151"/>
      <c r="I2" s="151"/>
      <c r="J2" s="151"/>
      <c r="K2" s="151"/>
      <c r="L2" s="152"/>
    </row>
    <row r="3" spans="1:13" ht="20.149999999999999" customHeight="1" x14ac:dyDescent="0.35">
      <c r="A3" s="77" t="s">
        <v>299</v>
      </c>
      <c r="B3" s="133" t="s">
        <v>91</v>
      </c>
      <c r="C3" s="134"/>
      <c r="D3" s="153"/>
      <c r="E3" s="136" t="s">
        <v>109</v>
      </c>
      <c r="F3" s="144"/>
      <c r="G3" s="144"/>
      <c r="H3" s="144"/>
      <c r="I3" s="144"/>
      <c r="J3" s="144"/>
      <c r="K3" s="144"/>
      <c r="L3" s="137"/>
    </row>
    <row r="4" spans="1:13"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8" t="s">
        <v>111</v>
      </c>
    </row>
    <row r="5" spans="1:13" ht="20.149999999999999" customHeight="1" x14ac:dyDescent="0.35">
      <c r="A5" s="70"/>
      <c r="B5" s="79">
        <v>1</v>
      </c>
      <c r="C5" s="80"/>
      <c r="D5" s="80"/>
      <c r="E5" s="21">
        <f t="shared" ref="E5:E16" si="0">$A5</f>
        <v>0</v>
      </c>
      <c r="F5" s="21">
        <f t="shared" ref="F5:F16" si="1">$A17</f>
        <v>0</v>
      </c>
      <c r="G5" s="21">
        <f t="shared" ref="G5:G16" si="2">$A29</f>
        <v>0</v>
      </c>
      <c r="H5" s="21">
        <f t="shared" ref="H5:H16" si="3">$A41</f>
        <v>0</v>
      </c>
      <c r="I5" s="21">
        <f t="shared" ref="I5:I16" si="4">$A53</f>
        <v>0</v>
      </c>
      <c r="J5" s="21">
        <f t="shared" ref="J5:J16" si="5">$A65</f>
        <v>0</v>
      </c>
      <c r="K5" s="21">
        <f t="shared" ref="K5:K16" si="6">$A77</f>
        <v>0</v>
      </c>
      <c r="L5" s="10">
        <f t="shared" ref="L5:L16" si="7">$A89</f>
        <v>0</v>
      </c>
    </row>
    <row r="6" spans="1:13" ht="20.149999999999999" customHeight="1" x14ac:dyDescent="0.35">
      <c r="A6" s="71"/>
      <c r="B6" s="81">
        <v>2</v>
      </c>
      <c r="C6" s="80"/>
      <c r="D6" s="80"/>
      <c r="E6" s="12">
        <f t="shared" si="0"/>
        <v>0</v>
      </c>
      <c r="F6" s="12">
        <f t="shared" si="1"/>
        <v>0</v>
      </c>
      <c r="G6" s="12">
        <f t="shared" si="2"/>
        <v>0</v>
      </c>
      <c r="H6" s="12">
        <f t="shared" si="3"/>
        <v>0</v>
      </c>
      <c r="I6" s="12">
        <f t="shared" si="4"/>
        <v>0</v>
      </c>
      <c r="J6" s="12">
        <f t="shared" si="5"/>
        <v>0</v>
      </c>
      <c r="K6" s="12">
        <f t="shared" si="6"/>
        <v>0</v>
      </c>
      <c r="L6" s="13">
        <f t="shared" si="7"/>
        <v>0</v>
      </c>
    </row>
    <row r="7" spans="1:13" ht="20.149999999999999" customHeight="1" x14ac:dyDescent="0.35">
      <c r="A7" s="71"/>
      <c r="B7" s="81">
        <v>3</v>
      </c>
      <c r="C7" s="80"/>
      <c r="D7" s="80"/>
      <c r="E7" s="12">
        <f t="shared" si="0"/>
        <v>0</v>
      </c>
      <c r="F7" s="12">
        <f t="shared" si="1"/>
        <v>0</v>
      </c>
      <c r="G7" s="12">
        <f t="shared" si="2"/>
        <v>0</v>
      </c>
      <c r="H7" s="12">
        <f t="shared" si="3"/>
        <v>0</v>
      </c>
      <c r="I7" s="12">
        <f t="shared" si="4"/>
        <v>0</v>
      </c>
      <c r="J7" s="12">
        <f t="shared" si="5"/>
        <v>0</v>
      </c>
      <c r="K7" s="12">
        <f t="shared" si="6"/>
        <v>0</v>
      </c>
      <c r="L7" s="13">
        <f t="shared" si="7"/>
        <v>0</v>
      </c>
    </row>
    <row r="8" spans="1:13" ht="20.149999999999999" customHeight="1" x14ac:dyDescent="0.35">
      <c r="A8" s="71"/>
      <c r="B8" s="81">
        <v>4</v>
      </c>
      <c r="C8" s="80"/>
      <c r="D8" s="80"/>
      <c r="E8" s="12">
        <f t="shared" si="0"/>
        <v>0</v>
      </c>
      <c r="F8" s="12">
        <f t="shared" si="1"/>
        <v>0</v>
      </c>
      <c r="G8" s="12">
        <f t="shared" si="2"/>
        <v>0</v>
      </c>
      <c r="H8" s="12">
        <f t="shared" si="3"/>
        <v>0</v>
      </c>
      <c r="I8" s="12">
        <f t="shared" si="4"/>
        <v>0</v>
      </c>
      <c r="J8" s="12">
        <f t="shared" si="5"/>
        <v>0</v>
      </c>
      <c r="K8" s="12">
        <f t="shared" si="6"/>
        <v>0</v>
      </c>
      <c r="L8" s="13">
        <f t="shared" si="7"/>
        <v>0</v>
      </c>
    </row>
    <row r="9" spans="1:13" ht="20.149999999999999" customHeight="1" x14ac:dyDescent="0.35">
      <c r="A9" s="71"/>
      <c r="B9" s="81">
        <v>5</v>
      </c>
      <c r="C9" s="80"/>
      <c r="D9" s="80"/>
      <c r="E9" s="12">
        <f t="shared" si="0"/>
        <v>0</v>
      </c>
      <c r="F9" s="12">
        <f t="shared" si="1"/>
        <v>0</v>
      </c>
      <c r="G9" s="12">
        <f t="shared" si="2"/>
        <v>0</v>
      </c>
      <c r="H9" s="12">
        <f t="shared" si="3"/>
        <v>0</v>
      </c>
      <c r="I9" s="12">
        <f t="shared" si="4"/>
        <v>0</v>
      </c>
      <c r="J9" s="12">
        <f t="shared" si="5"/>
        <v>0</v>
      </c>
      <c r="K9" s="12">
        <f t="shared" si="6"/>
        <v>0</v>
      </c>
      <c r="L9" s="13">
        <f t="shared" si="7"/>
        <v>0</v>
      </c>
    </row>
    <row r="10" spans="1:13" ht="20.149999999999999" customHeight="1" x14ac:dyDescent="0.35">
      <c r="A10" s="71"/>
      <c r="B10" s="81">
        <v>6</v>
      </c>
      <c r="C10" s="80"/>
      <c r="D10" s="80"/>
      <c r="E10" s="12">
        <f t="shared" si="0"/>
        <v>0</v>
      </c>
      <c r="F10" s="12">
        <f t="shared" si="1"/>
        <v>0</v>
      </c>
      <c r="G10" s="12">
        <f t="shared" si="2"/>
        <v>0</v>
      </c>
      <c r="H10" s="12">
        <f t="shared" si="3"/>
        <v>0</v>
      </c>
      <c r="I10" s="12">
        <f t="shared" si="4"/>
        <v>0</v>
      </c>
      <c r="J10" s="12">
        <f t="shared" si="5"/>
        <v>0</v>
      </c>
      <c r="K10" s="12">
        <f t="shared" si="6"/>
        <v>0</v>
      </c>
      <c r="L10" s="13">
        <f t="shared" si="7"/>
        <v>0</v>
      </c>
    </row>
    <row r="11" spans="1:13" ht="20.149999999999999" customHeight="1" x14ac:dyDescent="0.35">
      <c r="A11" s="71"/>
      <c r="B11" s="81">
        <v>7</v>
      </c>
      <c r="C11" s="80"/>
      <c r="D11" s="80"/>
      <c r="E11" s="12">
        <f t="shared" si="0"/>
        <v>0</v>
      </c>
      <c r="F11" s="12">
        <f t="shared" si="1"/>
        <v>0</v>
      </c>
      <c r="G11" s="12">
        <f t="shared" si="2"/>
        <v>0</v>
      </c>
      <c r="H11" s="12">
        <f t="shared" si="3"/>
        <v>0</v>
      </c>
      <c r="I11" s="12">
        <f t="shared" si="4"/>
        <v>0</v>
      </c>
      <c r="J11" s="12">
        <f t="shared" si="5"/>
        <v>0</v>
      </c>
      <c r="K11" s="12">
        <f t="shared" si="6"/>
        <v>0</v>
      </c>
      <c r="L11" s="13">
        <f t="shared" si="7"/>
        <v>0</v>
      </c>
    </row>
    <row r="12" spans="1:13" ht="20.149999999999999" customHeight="1" x14ac:dyDescent="0.35">
      <c r="A12" s="71"/>
      <c r="B12" s="81">
        <v>8</v>
      </c>
      <c r="C12" s="80"/>
      <c r="D12" s="80"/>
      <c r="E12" s="12">
        <f t="shared" si="0"/>
        <v>0</v>
      </c>
      <c r="F12" s="12">
        <f t="shared" si="1"/>
        <v>0</v>
      </c>
      <c r="G12" s="12">
        <f t="shared" si="2"/>
        <v>0</v>
      </c>
      <c r="H12" s="12">
        <f t="shared" si="3"/>
        <v>0</v>
      </c>
      <c r="I12" s="12">
        <f t="shared" si="4"/>
        <v>0</v>
      </c>
      <c r="J12" s="12">
        <f t="shared" si="5"/>
        <v>0</v>
      </c>
      <c r="K12" s="12">
        <f t="shared" si="6"/>
        <v>0</v>
      </c>
      <c r="L12" s="13">
        <f t="shared" si="7"/>
        <v>0</v>
      </c>
    </row>
    <row r="13" spans="1:13" ht="20.149999999999999" customHeight="1" x14ac:dyDescent="0.35">
      <c r="A13" s="71"/>
      <c r="B13" s="81">
        <v>9</v>
      </c>
      <c r="C13" s="80"/>
      <c r="D13" s="80"/>
      <c r="E13" s="12">
        <f t="shared" si="0"/>
        <v>0</v>
      </c>
      <c r="F13" s="12">
        <f t="shared" si="1"/>
        <v>0</v>
      </c>
      <c r="G13" s="12">
        <f t="shared" si="2"/>
        <v>0</v>
      </c>
      <c r="H13" s="12">
        <f t="shared" si="3"/>
        <v>0</v>
      </c>
      <c r="I13" s="12">
        <f t="shared" si="4"/>
        <v>0</v>
      </c>
      <c r="J13" s="12">
        <f t="shared" si="5"/>
        <v>0</v>
      </c>
      <c r="K13" s="12">
        <f t="shared" si="6"/>
        <v>0</v>
      </c>
      <c r="L13" s="13">
        <f t="shared" si="7"/>
        <v>0</v>
      </c>
    </row>
    <row r="14" spans="1:13" ht="20.149999999999999" customHeight="1" x14ac:dyDescent="0.35">
      <c r="A14" s="71"/>
      <c r="B14" s="81">
        <v>10</v>
      </c>
      <c r="C14" s="80"/>
      <c r="D14" s="80"/>
      <c r="E14" s="12">
        <f t="shared" si="0"/>
        <v>0</v>
      </c>
      <c r="F14" s="12">
        <f t="shared" si="1"/>
        <v>0</v>
      </c>
      <c r="G14" s="12">
        <f t="shared" si="2"/>
        <v>0</v>
      </c>
      <c r="H14" s="12">
        <f t="shared" si="3"/>
        <v>0</v>
      </c>
      <c r="I14" s="12">
        <f t="shared" si="4"/>
        <v>0</v>
      </c>
      <c r="J14" s="12">
        <f t="shared" si="5"/>
        <v>0</v>
      </c>
      <c r="K14" s="12">
        <f t="shared" si="6"/>
        <v>0</v>
      </c>
      <c r="L14" s="13">
        <f t="shared" si="7"/>
        <v>0</v>
      </c>
    </row>
    <row r="15" spans="1:13" ht="20.149999999999999" customHeight="1" x14ac:dyDescent="0.35">
      <c r="A15" s="71"/>
      <c r="B15" s="81">
        <v>11</v>
      </c>
      <c r="C15" s="80"/>
      <c r="D15" s="80"/>
      <c r="E15" s="12">
        <f t="shared" si="0"/>
        <v>0</v>
      </c>
      <c r="F15" s="12">
        <f t="shared" si="1"/>
        <v>0</v>
      </c>
      <c r="G15" s="12">
        <f t="shared" si="2"/>
        <v>0</v>
      </c>
      <c r="H15" s="12">
        <f t="shared" si="3"/>
        <v>0</v>
      </c>
      <c r="I15" s="12">
        <f t="shared" si="4"/>
        <v>0</v>
      </c>
      <c r="J15" s="12">
        <f t="shared" si="5"/>
        <v>0</v>
      </c>
      <c r="K15" s="12">
        <f t="shared" si="6"/>
        <v>0</v>
      </c>
      <c r="L15" s="13">
        <f t="shared" si="7"/>
        <v>0</v>
      </c>
    </row>
    <row r="16" spans="1:13" ht="20.149999999999999" customHeight="1" thickBot="1" x14ac:dyDescent="0.4">
      <c r="A16" s="71"/>
      <c r="B16" s="82">
        <v>12</v>
      </c>
      <c r="C16" s="76"/>
      <c r="D16" s="76"/>
      <c r="E16" s="14">
        <f t="shared" si="0"/>
        <v>0</v>
      </c>
      <c r="F16" s="14">
        <f t="shared" si="1"/>
        <v>0</v>
      </c>
      <c r="G16" s="14">
        <f t="shared" si="2"/>
        <v>0</v>
      </c>
      <c r="H16" s="14">
        <f t="shared" si="3"/>
        <v>0</v>
      </c>
      <c r="I16" s="14">
        <f t="shared" si="4"/>
        <v>0</v>
      </c>
      <c r="J16" s="14">
        <f t="shared" si="5"/>
        <v>0</v>
      </c>
      <c r="K16" s="14">
        <f t="shared" si="6"/>
        <v>0</v>
      </c>
      <c r="L16" s="15">
        <f t="shared" si="7"/>
        <v>0</v>
      </c>
    </row>
    <row r="17" spans="1:12" ht="20.149999999999999" customHeight="1" x14ac:dyDescent="0.35">
      <c r="A17" s="71"/>
      <c r="B17" s="17"/>
      <c r="C17" s="17"/>
      <c r="D17" s="17"/>
      <c r="E17" s="18"/>
      <c r="F17" s="25"/>
      <c r="G17" s="18"/>
      <c r="H17" s="18"/>
      <c r="I17" s="3"/>
      <c r="J17" s="3"/>
      <c r="K17" s="3"/>
      <c r="L17" s="3"/>
    </row>
    <row r="18" spans="1:12" ht="20.149999999999999" customHeight="1" x14ac:dyDescent="0.35">
      <c r="A18" s="71"/>
      <c r="B18" s="17"/>
      <c r="C18" s="17"/>
      <c r="D18" s="17"/>
      <c r="E18" s="18"/>
      <c r="F18" s="25"/>
      <c r="G18" s="18"/>
      <c r="H18" s="18"/>
      <c r="I18" s="3"/>
      <c r="J18" s="3"/>
      <c r="K18" s="3"/>
      <c r="L18" s="3"/>
    </row>
    <row r="19" spans="1:12" ht="20.149999999999999" customHeight="1" x14ac:dyDescent="0.35">
      <c r="A19" s="71"/>
      <c r="B19" s="17"/>
      <c r="C19" s="17"/>
      <c r="D19" s="17"/>
      <c r="E19" s="18"/>
      <c r="F19" s="25"/>
      <c r="G19" s="18"/>
      <c r="H19" s="18"/>
      <c r="I19" s="3"/>
      <c r="J19" s="3"/>
      <c r="K19" s="3"/>
      <c r="L19" s="3"/>
    </row>
    <row r="20" spans="1:12" ht="20.149999999999999" customHeight="1" x14ac:dyDescent="0.35">
      <c r="A20" s="71"/>
      <c r="B20" s="17"/>
      <c r="C20" s="17"/>
      <c r="D20" s="17"/>
      <c r="E20" s="18"/>
      <c r="F20" s="25"/>
      <c r="G20" s="18"/>
      <c r="H20" s="18"/>
      <c r="I20" s="3"/>
      <c r="J20" s="3"/>
      <c r="K20" s="3"/>
      <c r="L20" s="3"/>
    </row>
    <row r="21" spans="1:12" ht="20.149999999999999" customHeight="1" x14ac:dyDescent="0.35">
      <c r="A21" s="71"/>
      <c r="B21" s="17"/>
      <c r="C21" s="17"/>
      <c r="D21" s="17"/>
      <c r="E21" s="18"/>
      <c r="F21" s="25"/>
      <c r="G21" s="18"/>
      <c r="H21" s="18"/>
      <c r="I21" s="3"/>
      <c r="J21" s="3"/>
      <c r="K21" s="3"/>
      <c r="L21" s="3"/>
    </row>
    <row r="22" spans="1:12" ht="20.149999999999999" customHeight="1" x14ac:dyDescent="0.35">
      <c r="A22" s="71"/>
      <c r="B22" s="17"/>
      <c r="C22" s="17"/>
      <c r="D22" s="17"/>
      <c r="E22" s="18"/>
      <c r="F22" s="25"/>
      <c r="G22" s="18"/>
      <c r="H22" s="18"/>
      <c r="I22" s="3"/>
      <c r="J22" s="3"/>
      <c r="K22" s="3"/>
      <c r="L22" s="3"/>
    </row>
    <row r="23" spans="1:12" ht="20.149999999999999" customHeight="1" x14ac:dyDescent="0.35">
      <c r="A23" s="71"/>
      <c r="B23" s="17"/>
      <c r="C23" s="17"/>
      <c r="D23" s="17"/>
      <c r="E23" s="18"/>
      <c r="F23" s="25"/>
      <c r="G23" s="18"/>
      <c r="H23" s="18"/>
      <c r="I23" s="3"/>
      <c r="J23" s="3"/>
      <c r="K23" s="3"/>
      <c r="L23" s="3"/>
    </row>
    <row r="24" spans="1:12" ht="20.149999999999999" customHeight="1" x14ac:dyDescent="0.35">
      <c r="A24" s="71"/>
      <c r="B24" s="17"/>
      <c r="C24" s="17"/>
      <c r="D24" s="17"/>
      <c r="E24" s="18"/>
      <c r="F24" s="25"/>
      <c r="G24" s="18"/>
      <c r="H24" s="18"/>
      <c r="I24" s="3"/>
      <c r="J24" s="3"/>
      <c r="K24" s="3"/>
      <c r="L24" s="3"/>
    </row>
    <row r="25" spans="1:12" ht="20.149999999999999" customHeight="1" x14ac:dyDescent="0.35">
      <c r="A25" s="71"/>
      <c r="B25" s="17"/>
      <c r="C25" s="17"/>
      <c r="D25" s="17"/>
      <c r="E25" s="18"/>
      <c r="F25" s="18"/>
      <c r="G25" s="18"/>
      <c r="H25" s="18"/>
      <c r="I25" s="3"/>
      <c r="J25" s="3"/>
      <c r="K25" s="3"/>
      <c r="L25" s="3"/>
    </row>
    <row r="26" spans="1:12" ht="20.149999999999999" customHeight="1" x14ac:dyDescent="0.35">
      <c r="A26" s="71"/>
      <c r="B26" s="17"/>
      <c r="C26" s="17"/>
      <c r="D26" s="17"/>
      <c r="E26" s="18"/>
      <c r="F26" s="18"/>
      <c r="G26" s="18"/>
      <c r="H26" s="18"/>
      <c r="I26" s="3"/>
      <c r="J26" s="3"/>
      <c r="K26" s="3"/>
      <c r="L26" s="3"/>
    </row>
    <row r="27" spans="1:12" ht="20.149999999999999" customHeight="1" x14ac:dyDescent="0.35">
      <c r="A27" s="71"/>
      <c r="B27" s="17"/>
      <c r="C27" s="17"/>
      <c r="D27" s="17"/>
      <c r="E27" s="18"/>
      <c r="F27" s="18"/>
      <c r="G27" s="18"/>
      <c r="H27" s="18"/>
      <c r="I27" s="3"/>
      <c r="J27" s="3"/>
      <c r="K27" s="3"/>
      <c r="L27" s="3"/>
    </row>
    <row r="28" spans="1:12" ht="20.149999999999999" customHeight="1" x14ac:dyDescent="0.35">
      <c r="A28" s="71"/>
      <c r="B28" s="17"/>
      <c r="C28" s="17"/>
      <c r="D28" s="17"/>
      <c r="E28" s="18"/>
      <c r="F28" s="18"/>
      <c r="G28" s="18"/>
      <c r="H28" s="18"/>
      <c r="I28" s="3"/>
      <c r="J28" s="3"/>
      <c r="K28" s="3"/>
      <c r="L28" s="3"/>
    </row>
    <row r="29" spans="1:12" ht="20.149999999999999" customHeight="1" x14ac:dyDescent="0.35">
      <c r="A29" s="71"/>
      <c r="B29" s="17"/>
      <c r="C29" s="17"/>
      <c r="D29" s="17"/>
      <c r="E29" s="18"/>
      <c r="F29" s="18"/>
      <c r="G29" s="18"/>
      <c r="H29" s="18"/>
      <c r="I29" s="3"/>
      <c r="J29" s="3"/>
      <c r="K29" s="3"/>
      <c r="L29" s="3"/>
    </row>
    <row r="30" spans="1:12" ht="20.149999999999999" customHeight="1" x14ac:dyDescent="0.35">
      <c r="A30" s="71"/>
      <c r="B30" s="17"/>
      <c r="C30" s="17"/>
      <c r="D30" s="17"/>
      <c r="E30" s="18"/>
      <c r="F30" s="18"/>
      <c r="G30" s="18"/>
      <c r="H30" s="18"/>
      <c r="I30" s="3"/>
      <c r="J30" s="3"/>
      <c r="K30" s="3"/>
      <c r="L30" s="3"/>
    </row>
    <row r="31" spans="1:12" ht="20.149999999999999" customHeight="1" x14ac:dyDescent="0.35">
      <c r="A31" s="71"/>
      <c r="B31" s="17"/>
      <c r="C31" s="17"/>
      <c r="D31" s="17"/>
      <c r="E31" s="18"/>
      <c r="F31" s="18"/>
      <c r="G31" s="18"/>
      <c r="H31" s="18"/>
      <c r="I31" s="3"/>
      <c r="J31" s="3"/>
      <c r="K31" s="3"/>
      <c r="L31" s="3"/>
    </row>
    <row r="32" spans="1:12" ht="20.149999999999999" customHeight="1" x14ac:dyDescent="0.35">
      <c r="A32" s="71"/>
      <c r="B32" s="17"/>
      <c r="C32" s="17"/>
      <c r="D32" s="17"/>
      <c r="E32" s="18"/>
      <c r="F32" s="18"/>
      <c r="G32" s="18"/>
      <c r="H32" s="18"/>
      <c r="I32" s="3"/>
      <c r="J32" s="3"/>
      <c r="K32" s="3"/>
      <c r="L32" s="3"/>
    </row>
    <row r="33" spans="1:12" ht="20.149999999999999" customHeight="1" x14ac:dyDescent="0.35">
      <c r="A33" s="71"/>
      <c r="B33" s="17"/>
      <c r="C33" s="17"/>
      <c r="D33" s="17"/>
      <c r="E33" s="18"/>
      <c r="F33" s="18"/>
      <c r="G33" s="18"/>
      <c r="H33" s="18"/>
      <c r="I33" s="3"/>
      <c r="J33" s="3"/>
      <c r="K33" s="3"/>
      <c r="L33" s="3"/>
    </row>
    <row r="34" spans="1:12" ht="20.149999999999999" customHeight="1" x14ac:dyDescent="0.35">
      <c r="A34" s="71"/>
      <c r="B34" s="17"/>
      <c r="C34" s="17"/>
      <c r="D34" s="17"/>
      <c r="E34" s="18"/>
      <c r="F34" s="18"/>
      <c r="G34" s="18"/>
      <c r="H34" s="18"/>
      <c r="I34" s="3"/>
      <c r="J34" s="3"/>
      <c r="K34" s="3"/>
      <c r="L34" s="3"/>
    </row>
    <row r="35" spans="1:12" ht="20.149999999999999" customHeight="1" x14ac:dyDescent="0.35">
      <c r="A35" s="71"/>
      <c r="B35" s="17"/>
      <c r="C35" s="17"/>
      <c r="D35" s="17"/>
      <c r="E35" s="18"/>
      <c r="F35" s="18"/>
      <c r="G35" s="18"/>
      <c r="H35" s="18"/>
      <c r="I35" s="3"/>
      <c r="J35" s="3"/>
      <c r="K35" s="3"/>
      <c r="L35" s="3"/>
    </row>
    <row r="36" spans="1:12" ht="20.149999999999999" customHeight="1" x14ac:dyDescent="0.35">
      <c r="A36" s="71"/>
      <c r="B36" s="17"/>
      <c r="C36" s="17"/>
      <c r="D36" s="17"/>
      <c r="E36" s="18"/>
      <c r="F36" s="18"/>
      <c r="G36" s="18"/>
      <c r="H36" s="18"/>
      <c r="I36" s="3"/>
      <c r="J36" s="3"/>
      <c r="K36" s="3"/>
      <c r="L36" s="3"/>
    </row>
    <row r="37" spans="1:12" ht="20.149999999999999" customHeight="1" x14ac:dyDescent="0.35">
      <c r="A37" s="71"/>
      <c r="B37" s="17"/>
      <c r="C37" s="17"/>
      <c r="D37" s="17"/>
      <c r="E37" s="18"/>
      <c r="F37" s="18"/>
      <c r="G37" s="18"/>
      <c r="H37" s="18"/>
      <c r="I37" s="3"/>
      <c r="J37" s="3"/>
      <c r="K37" s="3"/>
      <c r="L37" s="3"/>
    </row>
    <row r="38" spans="1:12" ht="20.149999999999999" customHeight="1" x14ac:dyDescent="0.35">
      <c r="A38" s="71"/>
      <c r="B38" s="17"/>
      <c r="C38" s="17"/>
      <c r="D38" s="17"/>
      <c r="E38" s="18"/>
      <c r="F38" s="18"/>
      <c r="G38" s="18"/>
      <c r="H38" s="18"/>
      <c r="I38" s="3"/>
      <c r="J38" s="3"/>
      <c r="K38" s="3"/>
      <c r="L38" s="3"/>
    </row>
    <row r="39" spans="1:12" ht="20.149999999999999" customHeight="1" x14ac:dyDescent="0.35">
      <c r="A39" s="71"/>
      <c r="B39" s="17"/>
      <c r="C39" s="17"/>
      <c r="D39" s="17"/>
      <c r="E39" s="18"/>
      <c r="F39" s="18"/>
      <c r="G39" s="18"/>
      <c r="H39" s="18"/>
      <c r="I39" s="3"/>
      <c r="J39" s="3"/>
      <c r="K39" s="3"/>
      <c r="L39" s="3"/>
    </row>
    <row r="40" spans="1:12" ht="20.149999999999999" customHeight="1" x14ac:dyDescent="0.35">
      <c r="A40" s="71"/>
      <c r="B40" s="17"/>
      <c r="C40" s="17"/>
      <c r="D40" s="17"/>
      <c r="E40" s="18"/>
      <c r="F40" s="18"/>
      <c r="G40" s="18"/>
      <c r="H40" s="18"/>
      <c r="I40" s="3"/>
      <c r="J40" s="3"/>
      <c r="K40" s="3"/>
      <c r="L40" s="3"/>
    </row>
    <row r="41" spans="1:12" ht="20.149999999999999" customHeight="1" x14ac:dyDescent="0.35">
      <c r="A41" s="71"/>
      <c r="B41" s="17"/>
      <c r="C41" s="17"/>
      <c r="D41" s="17"/>
      <c r="E41" s="18"/>
      <c r="F41" s="18"/>
      <c r="G41" s="18"/>
      <c r="H41" s="18"/>
      <c r="I41" s="3"/>
      <c r="J41" s="3"/>
      <c r="K41" s="3"/>
      <c r="L41" s="3"/>
    </row>
    <row r="42" spans="1:12" ht="20.149999999999999" customHeight="1" x14ac:dyDescent="0.35">
      <c r="A42" s="71"/>
      <c r="B42" s="17"/>
      <c r="C42" s="17"/>
      <c r="D42" s="17"/>
      <c r="E42" s="18"/>
      <c r="F42" s="18"/>
      <c r="G42" s="18"/>
      <c r="H42" s="18"/>
      <c r="I42" s="3"/>
      <c r="J42" s="3"/>
      <c r="K42" s="3"/>
      <c r="L42" s="3"/>
    </row>
    <row r="43" spans="1:12" ht="20.149999999999999" customHeight="1" x14ac:dyDescent="0.35">
      <c r="A43" s="71"/>
      <c r="B43" s="17"/>
      <c r="C43" s="17"/>
      <c r="D43" s="17"/>
      <c r="E43" s="18"/>
      <c r="F43" s="18"/>
      <c r="G43" s="18"/>
      <c r="H43" s="18"/>
      <c r="I43" s="3"/>
      <c r="J43" s="3"/>
      <c r="K43" s="3"/>
      <c r="L43" s="3"/>
    </row>
    <row r="44" spans="1:12" ht="20.149999999999999" customHeight="1" x14ac:dyDescent="0.35">
      <c r="A44" s="71"/>
      <c r="B44" s="17"/>
      <c r="C44" s="17"/>
      <c r="D44" s="17"/>
      <c r="E44" s="18"/>
      <c r="F44" s="18"/>
      <c r="G44" s="18"/>
      <c r="H44" s="18"/>
      <c r="I44" s="3"/>
      <c r="J44" s="3"/>
      <c r="K44" s="3"/>
      <c r="L44" s="3"/>
    </row>
    <row r="45" spans="1:12" ht="20.149999999999999" customHeight="1" x14ac:dyDescent="0.35">
      <c r="A45" s="71"/>
      <c r="B45" s="17"/>
      <c r="C45" s="17"/>
      <c r="D45" s="17"/>
      <c r="E45" s="18"/>
      <c r="F45" s="18"/>
      <c r="G45" s="18"/>
      <c r="H45" s="18"/>
      <c r="I45" s="3"/>
      <c r="J45" s="3"/>
      <c r="K45" s="3"/>
      <c r="L45" s="3"/>
    </row>
    <row r="46" spans="1:12" ht="20.149999999999999" customHeight="1" x14ac:dyDescent="0.35">
      <c r="A46" s="71"/>
      <c r="B46" s="17"/>
      <c r="C46" s="17"/>
      <c r="D46" s="17"/>
      <c r="E46" s="18"/>
      <c r="F46" s="18"/>
      <c r="G46" s="18"/>
      <c r="H46" s="18"/>
      <c r="I46" s="3"/>
      <c r="J46" s="3"/>
      <c r="K46" s="3"/>
      <c r="L46" s="3"/>
    </row>
    <row r="47" spans="1:12" ht="20.149999999999999" customHeight="1" x14ac:dyDescent="0.35">
      <c r="A47" s="71"/>
      <c r="B47" s="17"/>
      <c r="C47" s="17"/>
      <c r="D47" s="17"/>
      <c r="E47" s="18"/>
      <c r="F47" s="18"/>
      <c r="G47" s="18"/>
      <c r="H47" s="18"/>
      <c r="I47" s="3"/>
      <c r="J47" s="3"/>
      <c r="K47" s="3"/>
      <c r="L47" s="3"/>
    </row>
    <row r="48" spans="1:12" ht="20.149999999999999" customHeight="1" x14ac:dyDescent="0.35">
      <c r="A48" s="71"/>
      <c r="B48" s="17"/>
      <c r="C48" s="17"/>
      <c r="D48" s="17"/>
      <c r="E48" s="18"/>
      <c r="F48" s="18"/>
      <c r="G48" s="18"/>
      <c r="H48" s="18"/>
      <c r="I48" s="3"/>
      <c r="J48" s="3"/>
      <c r="K48" s="3"/>
      <c r="L48" s="3"/>
    </row>
    <row r="49" spans="1:12" ht="20.149999999999999" customHeight="1" x14ac:dyDescent="0.35">
      <c r="A49" s="71"/>
      <c r="B49" s="17"/>
      <c r="C49" s="17"/>
      <c r="D49" s="17"/>
      <c r="E49" s="18"/>
      <c r="F49" s="18"/>
      <c r="G49" s="18"/>
      <c r="H49" s="18"/>
      <c r="I49" s="3"/>
      <c r="J49" s="3"/>
      <c r="K49" s="3"/>
      <c r="L49" s="3"/>
    </row>
    <row r="50" spans="1:12" ht="20.149999999999999" customHeight="1" x14ac:dyDescent="0.35">
      <c r="A50" s="71"/>
      <c r="B50" s="17"/>
      <c r="C50" s="17"/>
      <c r="D50" s="17"/>
      <c r="E50" s="18"/>
      <c r="F50" s="18"/>
      <c r="G50" s="18"/>
      <c r="H50" s="18"/>
      <c r="I50" s="3"/>
      <c r="J50" s="3"/>
      <c r="K50" s="3"/>
      <c r="L50" s="3"/>
    </row>
    <row r="51" spans="1:12" ht="20.149999999999999" customHeight="1" x14ac:dyDescent="0.35">
      <c r="A51" s="71"/>
      <c r="B51" s="17"/>
      <c r="C51" s="17"/>
      <c r="D51" s="17"/>
      <c r="E51" s="18"/>
      <c r="F51" s="18"/>
      <c r="G51" s="18"/>
      <c r="H51" s="18"/>
      <c r="I51" s="3"/>
      <c r="J51" s="3"/>
      <c r="K51" s="3"/>
      <c r="L51" s="3"/>
    </row>
    <row r="52" spans="1:12" ht="20.149999999999999" customHeight="1" x14ac:dyDescent="0.35">
      <c r="A52" s="71"/>
      <c r="B52" s="17"/>
      <c r="C52" s="17"/>
      <c r="D52" s="17"/>
      <c r="E52" s="18"/>
      <c r="F52" s="18"/>
      <c r="G52" s="18"/>
      <c r="H52" s="18"/>
      <c r="I52" s="3"/>
      <c r="J52" s="3"/>
      <c r="K52" s="3"/>
      <c r="L52" s="3"/>
    </row>
    <row r="53" spans="1:12" ht="20.149999999999999" customHeight="1" x14ac:dyDescent="0.35">
      <c r="A53" s="71"/>
      <c r="B53" s="17"/>
      <c r="C53" s="17"/>
      <c r="D53" s="17"/>
      <c r="E53" s="18"/>
      <c r="F53" s="18"/>
      <c r="G53" s="18"/>
      <c r="H53" s="18"/>
      <c r="I53" s="3"/>
      <c r="J53" s="3"/>
      <c r="K53" s="3"/>
      <c r="L53" s="3"/>
    </row>
    <row r="54" spans="1:12" ht="20.149999999999999" customHeight="1" x14ac:dyDescent="0.35">
      <c r="A54" s="71"/>
      <c r="B54" s="17"/>
      <c r="C54" s="17"/>
      <c r="D54" s="17"/>
      <c r="E54" s="18"/>
      <c r="F54" s="18"/>
      <c r="G54" s="18"/>
      <c r="H54" s="18"/>
      <c r="I54" s="3"/>
      <c r="J54" s="3"/>
      <c r="K54" s="3"/>
      <c r="L54" s="3"/>
    </row>
    <row r="55" spans="1:12" ht="20.149999999999999" customHeight="1" x14ac:dyDescent="0.35">
      <c r="A55" s="71"/>
      <c r="B55" s="17"/>
      <c r="C55" s="17"/>
      <c r="D55" s="17"/>
      <c r="E55" s="18"/>
      <c r="F55" s="18"/>
      <c r="G55" s="18"/>
      <c r="H55" s="18"/>
      <c r="I55" s="3"/>
      <c r="J55" s="3"/>
      <c r="K55" s="3"/>
      <c r="L55" s="3"/>
    </row>
    <row r="56" spans="1:12" ht="20.149999999999999" customHeight="1" x14ac:dyDescent="0.35">
      <c r="A56" s="71"/>
      <c r="B56" s="17"/>
      <c r="C56" s="17"/>
      <c r="D56" s="17"/>
      <c r="E56" s="18"/>
      <c r="F56" s="18"/>
      <c r="G56" s="18"/>
      <c r="H56" s="18"/>
      <c r="I56" s="3"/>
      <c r="J56" s="3"/>
      <c r="K56" s="3"/>
      <c r="L56" s="3"/>
    </row>
    <row r="57" spans="1:12" ht="20.149999999999999" customHeight="1" x14ac:dyDescent="0.35">
      <c r="A57" s="71"/>
      <c r="B57" s="17"/>
      <c r="C57" s="17"/>
      <c r="D57" s="17"/>
      <c r="E57" s="18"/>
      <c r="F57" s="18"/>
      <c r="G57" s="18"/>
      <c r="H57" s="18"/>
      <c r="I57" s="3"/>
      <c r="J57" s="3"/>
      <c r="K57" s="3"/>
      <c r="L57" s="3"/>
    </row>
    <row r="58" spans="1:12" ht="20.149999999999999" customHeight="1" x14ac:dyDescent="0.35">
      <c r="A58" s="71"/>
      <c r="B58" s="17"/>
      <c r="C58" s="17"/>
      <c r="D58" s="17"/>
      <c r="E58" s="18"/>
      <c r="F58" s="18"/>
      <c r="G58" s="18"/>
      <c r="H58" s="18"/>
      <c r="I58" s="3"/>
      <c r="J58" s="3"/>
      <c r="K58" s="3"/>
      <c r="L58" s="3"/>
    </row>
    <row r="59" spans="1:12" ht="20.149999999999999" customHeight="1" x14ac:dyDescent="0.35">
      <c r="A59" s="71"/>
      <c r="B59" s="17"/>
      <c r="C59" s="17"/>
      <c r="D59" s="17"/>
      <c r="E59" s="18"/>
      <c r="F59" s="18"/>
      <c r="G59" s="18"/>
      <c r="H59" s="18"/>
      <c r="I59" s="3"/>
      <c r="J59" s="3"/>
      <c r="K59" s="3"/>
      <c r="L59" s="3"/>
    </row>
    <row r="60" spans="1:12" ht="20.149999999999999" customHeight="1" x14ac:dyDescent="0.35">
      <c r="A60" s="71"/>
      <c r="B60" s="17"/>
      <c r="C60" s="17"/>
      <c r="D60" s="17"/>
      <c r="E60" s="18"/>
      <c r="F60" s="18"/>
      <c r="G60" s="18"/>
      <c r="H60" s="18"/>
      <c r="I60" s="3"/>
      <c r="J60" s="3"/>
      <c r="K60" s="3"/>
      <c r="L60" s="3"/>
    </row>
    <row r="61" spans="1:12" ht="20.149999999999999" customHeight="1" x14ac:dyDescent="0.35">
      <c r="A61" s="71"/>
      <c r="B61" s="17"/>
      <c r="C61" s="17"/>
      <c r="D61" s="17"/>
      <c r="E61" s="18"/>
      <c r="F61" s="18"/>
      <c r="G61" s="18"/>
      <c r="H61" s="18"/>
      <c r="I61" s="3"/>
      <c r="J61" s="3"/>
      <c r="K61" s="3"/>
      <c r="L61" s="3"/>
    </row>
    <row r="62" spans="1:12" ht="20.149999999999999" customHeight="1" x14ac:dyDescent="0.35">
      <c r="A62" s="71"/>
      <c r="B62" s="17"/>
      <c r="C62" s="17"/>
      <c r="D62" s="17"/>
      <c r="E62" s="18"/>
      <c r="F62" s="18"/>
      <c r="G62" s="18"/>
      <c r="H62" s="18"/>
      <c r="I62" s="3"/>
      <c r="J62" s="3"/>
      <c r="K62" s="3"/>
      <c r="L62" s="3"/>
    </row>
    <row r="63" spans="1:12" ht="20.149999999999999" customHeight="1" x14ac:dyDescent="0.35">
      <c r="A63" s="71"/>
      <c r="B63" s="17"/>
      <c r="C63" s="17"/>
      <c r="D63" s="17"/>
      <c r="E63" s="18"/>
      <c r="F63" s="18"/>
      <c r="G63" s="18"/>
      <c r="H63" s="18"/>
      <c r="I63" s="3"/>
      <c r="J63" s="3"/>
      <c r="K63" s="3"/>
      <c r="L63" s="3"/>
    </row>
    <row r="64" spans="1:12" ht="20.149999999999999" customHeight="1" x14ac:dyDescent="0.35">
      <c r="A64" s="71"/>
      <c r="B64" s="17"/>
      <c r="C64" s="17"/>
      <c r="D64" s="17"/>
      <c r="E64" s="18"/>
      <c r="F64" s="18"/>
      <c r="G64" s="18"/>
      <c r="H64" s="18"/>
      <c r="I64" s="3"/>
      <c r="J64" s="3"/>
      <c r="K64" s="3"/>
      <c r="L64" s="3"/>
    </row>
    <row r="65" spans="1:12" ht="20.149999999999999" customHeight="1" x14ac:dyDescent="0.35">
      <c r="A65" s="71"/>
      <c r="B65" s="17"/>
      <c r="C65" s="17"/>
      <c r="D65" s="17"/>
      <c r="E65" s="18"/>
      <c r="F65" s="18"/>
      <c r="G65" s="18"/>
      <c r="H65" s="18"/>
      <c r="I65" s="3"/>
      <c r="J65" s="3"/>
      <c r="K65" s="3"/>
      <c r="L65" s="3"/>
    </row>
    <row r="66" spans="1:12" ht="20.149999999999999" customHeight="1" x14ac:dyDescent="0.35">
      <c r="A66" s="71"/>
      <c r="B66" s="17"/>
      <c r="C66" s="17"/>
      <c r="D66" s="17"/>
      <c r="E66" s="18"/>
      <c r="F66" s="18"/>
      <c r="G66" s="18"/>
      <c r="H66" s="18"/>
      <c r="I66" s="3"/>
      <c r="J66" s="3"/>
      <c r="K66" s="3"/>
      <c r="L66" s="3"/>
    </row>
    <row r="67" spans="1:12" ht="20.149999999999999" customHeight="1" x14ac:dyDescent="0.35">
      <c r="A67" s="71"/>
      <c r="B67" s="17"/>
      <c r="C67" s="17"/>
      <c r="D67" s="17"/>
      <c r="E67" s="18"/>
      <c r="F67" s="18"/>
      <c r="G67" s="18"/>
      <c r="H67" s="18"/>
      <c r="I67" s="3"/>
      <c r="J67" s="3"/>
      <c r="K67" s="3"/>
      <c r="L67" s="3"/>
    </row>
    <row r="68" spans="1:12" ht="20.149999999999999" customHeight="1" x14ac:dyDescent="0.35">
      <c r="A68" s="71"/>
      <c r="B68" s="17"/>
      <c r="C68" s="17"/>
      <c r="D68" s="17"/>
      <c r="E68" s="18"/>
      <c r="F68" s="18"/>
      <c r="G68" s="18"/>
      <c r="H68" s="18"/>
      <c r="I68" s="3"/>
      <c r="J68" s="3"/>
      <c r="K68" s="3"/>
      <c r="L68" s="3"/>
    </row>
    <row r="69" spans="1:12" ht="20.149999999999999" customHeight="1" x14ac:dyDescent="0.35">
      <c r="A69" s="71"/>
      <c r="B69" s="17"/>
      <c r="C69" s="17"/>
      <c r="D69" s="17"/>
      <c r="E69" s="18"/>
      <c r="F69" s="18"/>
      <c r="G69" s="18"/>
      <c r="H69" s="18"/>
      <c r="I69" s="3"/>
      <c r="J69" s="3"/>
      <c r="K69" s="3"/>
      <c r="L69" s="3"/>
    </row>
    <row r="70" spans="1:12" ht="20.149999999999999" customHeight="1" x14ac:dyDescent="0.35">
      <c r="A70" s="71"/>
      <c r="B70" s="17"/>
      <c r="C70" s="17"/>
      <c r="D70" s="17"/>
      <c r="E70" s="18"/>
      <c r="F70" s="18"/>
      <c r="G70" s="18"/>
      <c r="H70" s="18"/>
      <c r="I70" s="3"/>
      <c r="J70" s="3"/>
      <c r="K70" s="3"/>
      <c r="L70" s="3"/>
    </row>
    <row r="71" spans="1:12" ht="20.149999999999999" customHeight="1" x14ac:dyDescent="0.35">
      <c r="A71" s="71"/>
      <c r="B71" s="17"/>
      <c r="C71" s="17"/>
      <c r="D71" s="17"/>
      <c r="E71" s="18"/>
      <c r="F71" s="18"/>
      <c r="G71" s="18"/>
      <c r="H71" s="18"/>
      <c r="I71" s="3"/>
      <c r="J71" s="3"/>
      <c r="K71" s="3"/>
      <c r="L71" s="3"/>
    </row>
    <row r="72" spans="1:12" ht="20.149999999999999" customHeight="1" x14ac:dyDescent="0.35">
      <c r="A72" s="71"/>
      <c r="B72" s="17"/>
      <c r="C72" s="17"/>
      <c r="D72" s="17"/>
      <c r="E72" s="18"/>
      <c r="F72" s="18"/>
      <c r="G72" s="18"/>
      <c r="H72" s="18"/>
      <c r="I72" s="3"/>
      <c r="J72" s="3"/>
      <c r="K72" s="3"/>
      <c r="L72" s="3"/>
    </row>
    <row r="73" spans="1:12" ht="20.149999999999999" customHeight="1" x14ac:dyDescent="0.35">
      <c r="A73" s="71"/>
      <c r="B73" s="17"/>
      <c r="C73" s="17"/>
      <c r="D73" s="17"/>
      <c r="E73" s="18"/>
      <c r="F73" s="18"/>
      <c r="G73" s="18"/>
      <c r="H73" s="18"/>
      <c r="I73" s="3"/>
      <c r="J73" s="3"/>
      <c r="K73" s="3"/>
      <c r="L73" s="3"/>
    </row>
    <row r="74" spans="1:12" ht="20.149999999999999" customHeight="1" x14ac:dyDescent="0.35">
      <c r="A74" s="71"/>
      <c r="B74" s="17"/>
      <c r="C74" s="17"/>
      <c r="D74" s="17"/>
      <c r="E74" s="18"/>
      <c r="F74" s="18"/>
      <c r="G74" s="18"/>
      <c r="H74" s="18"/>
      <c r="I74" s="3"/>
      <c r="J74" s="3"/>
      <c r="K74" s="3"/>
      <c r="L74" s="3"/>
    </row>
    <row r="75" spans="1:12" ht="20.149999999999999" customHeight="1" x14ac:dyDescent="0.35">
      <c r="A75" s="71"/>
      <c r="B75" s="17"/>
      <c r="C75" s="17"/>
      <c r="D75" s="17"/>
      <c r="E75" s="18"/>
      <c r="F75" s="18"/>
      <c r="G75" s="18"/>
      <c r="H75" s="18"/>
      <c r="I75" s="3"/>
      <c r="J75" s="3"/>
      <c r="K75" s="3"/>
      <c r="L75" s="3"/>
    </row>
    <row r="76" spans="1:12" ht="20.149999999999999" customHeight="1" x14ac:dyDescent="0.35">
      <c r="A76" s="71"/>
      <c r="B76" s="17"/>
      <c r="C76" s="17"/>
      <c r="D76" s="17"/>
      <c r="E76" s="18"/>
      <c r="F76" s="18"/>
      <c r="G76" s="18"/>
      <c r="H76" s="18"/>
      <c r="I76" s="3"/>
      <c r="J76" s="3"/>
      <c r="K76" s="3"/>
      <c r="L76" s="3"/>
    </row>
    <row r="77" spans="1:12" ht="20.149999999999999" customHeight="1" x14ac:dyDescent="0.35">
      <c r="A77" s="71"/>
      <c r="B77" s="17"/>
      <c r="C77" s="17"/>
      <c r="D77" s="17"/>
      <c r="E77" s="18"/>
      <c r="F77" s="18"/>
      <c r="G77" s="18"/>
      <c r="H77" s="18"/>
      <c r="I77" s="3"/>
      <c r="J77" s="3"/>
      <c r="K77" s="3"/>
      <c r="L77" s="3"/>
    </row>
    <row r="78" spans="1:12" ht="20.149999999999999" customHeight="1" x14ac:dyDescent="0.35">
      <c r="A78" s="71"/>
      <c r="B78" s="17"/>
      <c r="C78" s="17"/>
      <c r="D78" s="17"/>
      <c r="E78" s="18"/>
      <c r="F78" s="18"/>
      <c r="G78" s="18"/>
      <c r="H78" s="18"/>
      <c r="I78" s="3"/>
      <c r="J78" s="3"/>
      <c r="K78" s="3"/>
      <c r="L78" s="3"/>
    </row>
    <row r="79" spans="1:12" ht="20.149999999999999" customHeight="1" x14ac:dyDescent="0.35">
      <c r="A79" s="71"/>
      <c r="B79" s="17"/>
      <c r="C79" s="17"/>
      <c r="D79" s="17"/>
      <c r="E79" s="18"/>
      <c r="F79" s="18"/>
      <c r="G79" s="18"/>
      <c r="H79" s="18"/>
      <c r="I79" s="3"/>
      <c r="J79" s="3"/>
      <c r="K79" s="3"/>
      <c r="L79" s="3"/>
    </row>
    <row r="80" spans="1:12" ht="20.149999999999999" customHeight="1" x14ac:dyDescent="0.35">
      <c r="A80" s="71"/>
      <c r="B80" s="17"/>
      <c r="C80" s="17"/>
      <c r="D80" s="17"/>
      <c r="E80" s="18"/>
      <c r="F80" s="18"/>
      <c r="G80" s="18"/>
      <c r="H80" s="18"/>
      <c r="I80" s="3"/>
      <c r="J80" s="3"/>
      <c r="K80" s="3"/>
      <c r="L80" s="3"/>
    </row>
    <row r="81" spans="1:12" ht="20.149999999999999" customHeight="1" x14ac:dyDescent="0.35">
      <c r="A81" s="71"/>
      <c r="B81" s="17"/>
      <c r="C81" s="17"/>
      <c r="D81" s="17"/>
      <c r="E81" s="18"/>
      <c r="F81" s="18"/>
      <c r="G81" s="18"/>
      <c r="H81" s="18"/>
      <c r="I81" s="3"/>
      <c r="J81" s="3"/>
      <c r="K81" s="3"/>
      <c r="L81" s="3"/>
    </row>
    <row r="82" spans="1:12" ht="20.149999999999999" customHeight="1" x14ac:dyDescent="0.35">
      <c r="A82" s="71"/>
      <c r="B82" s="17"/>
      <c r="C82" s="17"/>
      <c r="D82" s="17"/>
      <c r="E82" s="18"/>
      <c r="F82" s="18"/>
      <c r="G82" s="18"/>
      <c r="H82" s="18"/>
      <c r="I82" s="3"/>
      <c r="J82" s="3"/>
      <c r="K82" s="3"/>
      <c r="L82" s="3"/>
    </row>
    <row r="83" spans="1:12" ht="20.149999999999999" customHeight="1" x14ac:dyDescent="0.35">
      <c r="A83" s="71"/>
      <c r="B83" s="17"/>
      <c r="C83" s="17"/>
      <c r="D83" s="17"/>
      <c r="E83" s="18"/>
      <c r="F83" s="18"/>
      <c r="G83" s="18"/>
      <c r="H83" s="18"/>
      <c r="I83" s="3"/>
      <c r="J83" s="3"/>
      <c r="K83" s="3"/>
      <c r="L83" s="3"/>
    </row>
    <row r="84" spans="1:12" ht="20.149999999999999" customHeight="1" x14ac:dyDescent="0.35">
      <c r="A84" s="71"/>
      <c r="B84" s="17"/>
      <c r="C84" s="17"/>
      <c r="D84" s="17"/>
      <c r="E84" s="18"/>
      <c r="F84" s="18"/>
      <c r="G84" s="18"/>
      <c r="H84" s="18"/>
      <c r="I84" s="3"/>
      <c r="J84" s="3"/>
      <c r="K84" s="3"/>
      <c r="L84" s="3"/>
    </row>
    <row r="85" spans="1:12" ht="20.149999999999999" customHeight="1" x14ac:dyDescent="0.35">
      <c r="A85" s="71"/>
      <c r="B85" s="17"/>
      <c r="C85" s="17"/>
      <c r="D85" s="17"/>
      <c r="E85" s="18"/>
      <c r="F85" s="18"/>
      <c r="G85" s="18"/>
      <c r="H85" s="18"/>
      <c r="I85" s="3"/>
      <c r="J85" s="3"/>
      <c r="K85" s="3"/>
      <c r="L85" s="3"/>
    </row>
    <row r="86" spans="1:12" ht="20.149999999999999" customHeight="1" x14ac:dyDescent="0.35">
      <c r="A86" s="71"/>
      <c r="B86" s="17"/>
      <c r="C86" s="17"/>
      <c r="D86" s="17"/>
      <c r="E86" s="18"/>
      <c r="F86" s="18"/>
      <c r="G86" s="18"/>
      <c r="H86" s="18"/>
      <c r="I86" s="3"/>
      <c r="J86" s="3"/>
      <c r="K86" s="3"/>
      <c r="L86" s="3"/>
    </row>
    <row r="87" spans="1:12" ht="20.149999999999999" customHeight="1" x14ac:dyDescent="0.35">
      <c r="A87" s="71"/>
      <c r="B87" s="17"/>
      <c r="C87" s="17"/>
      <c r="D87" s="17"/>
      <c r="E87" s="18"/>
      <c r="F87" s="18"/>
      <c r="G87" s="18"/>
      <c r="H87" s="18"/>
      <c r="I87" s="3"/>
      <c r="J87" s="3"/>
      <c r="K87" s="3"/>
      <c r="L87" s="3"/>
    </row>
    <row r="88" spans="1:12" ht="20.149999999999999" customHeight="1" x14ac:dyDescent="0.35">
      <c r="A88" s="71"/>
      <c r="B88" s="17"/>
      <c r="C88" s="17"/>
      <c r="D88" s="17"/>
      <c r="E88" s="18"/>
      <c r="F88" s="18"/>
      <c r="G88" s="18"/>
      <c r="H88" s="18"/>
      <c r="I88" s="3"/>
      <c r="J88" s="3"/>
      <c r="K88" s="3"/>
      <c r="L88" s="3"/>
    </row>
    <row r="89" spans="1:12" ht="20.149999999999999" customHeight="1" x14ac:dyDescent="0.35">
      <c r="A89" s="71"/>
      <c r="B89" s="3"/>
      <c r="C89" s="3"/>
      <c r="D89" s="3"/>
      <c r="E89" s="3"/>
      <c r="F89" s="3"/>
      <c r="G89" s="18"/>
      <c r="H89" s="18"/>
      <c r="I89" s="18"/>
      <c r="J89" s="3"/>
      <c r="K89" s="3"/>
      <c r="L89" s="3"/>
    </row>
    <row r="90" spans="1:12" ht="20.149999999999999" customHeight="1" x14ac:dyDescent="0.35">
      <c r="A90" s="71"/>
      <c r="B90" s="3"/>
      <c r="C90" s="3"/>
      <c r="D90" s="3"/>
      <c r="E90" s="3"/>
      <c r="F90" s="3"/>
      <c r="G90" s="18"/>
      <c r="H90" s="18"/>
      <c r="I90" s="18"/>
      <c r="J90" s="3"/>
      <c r="K90" s="3"/>
      <c r="L90" s="3"/>
    </row>
    <row r="91" spans="1:12" ht="20.149999999999999" customHeight="1" x14ac:dyDescent="0.35">
      <c r="A91" s="71"/>
      <c r="B91" s="3"/>
      <c r="C91" s="3"/>
      <c r="D91" s="3"/>
      <c r="E91" s="3"/>
      <c r="F91" s="3"/>
      <c r="G91" s="18"/>
      <c r="H91" s="18"/>
      <c r="I91" s="18"/>
      <c r="J91" s="3"/>
      <c r="K91" s="3"/>
      <c r="L91" s="3"/>
    </row>
    <row r="92" spans="1:12" ht="20.149999999999999" customHeight="1" x14ac:dyDescent="0.35">
      <c r="A92" s="71"/>
      <c r="B92" s="3"/>
      <c r="C92" s="3"/>
      <c r="D92" s="3"/>
      <c r="E92" s="3"/>
      <c r="F92" s="3"/>
      <c r="G92" s="18"/>
      <c r="H92" s="18"/>
      <c r="I92" s="18"/>
      <c r="J92" s="3"/>
      <c r="K92" s="3"/>
      <c r="L92" s="3"/>
    </row>
    <row r="93" spans="1:12" ht="20.149999999999999" customHeight="1" x14ac:dyDescent="0.35">
      <c r="A93" s="71"/>
      <c r="B93" s="3"/>
      <c r="C93" s="3"/>
      <c r="D93" s="3"/>
      <c r="E93" s="3"/>
      <c r="F93" s="3"/>
      <c r="G93" s="18"/>
      <c r="H93" s="18"/>
      <c r="I93" s="18"/>
      <c r="J93" s="3"/>
      <c r="K93" s="3"/>
      <c r="L93" s="3"/>
    </row>
    <row r="94" spans="1:12" ht="20.149999999999999" customHeight="1" x14ac:dyDescent="0.35">
      <c r="A94" s="71"/>
      <c r="B94" s="3"/>
      <c r="C94" s="3"/>
      <c r="D94" s="3"/>
      <c r="E94" s="3"/>
      <c r="F94" s="3"/>
      <c r="G94" s="18"/>
      <c r="H94" s="18"/>
      <c r="I94" s="18"/>
      <c r="J94" s="3"/>
      <c r="K94" s="3"/>
      <c r="L94" s="3"/>
    </row>
    <row r="95" spans="1:12" ht="20.149999999999999" customHeight="1" x14ac:dyDescent="0.35">
      <c r="A95" s="71"/>
      <c r="B95" s="3"/>
      <c r="C95" s="3"/>
      <c r="D95" s="3"/>
      <c r="E95" s="3"/>
      <c r="F95" s="3"/>
      <c r="G95" s="18"/>
      <c r="H95" s="18"/>
      <c r="I95" s="18"/>
      <c r="J95" s="3"/>
      <c r="K95" s="3"/>
      <c r="L95" s="3"/>
    </row>
    <row r="96" spans="1:12" ht="20.149999999999999" customHeight="1" x14ac:dyDescent="0.35">
      <c r="A96" s="71"/>
      <c r="B96" s="3"/>
      <c r="C96" s="3"/>
      <c r="D96" s="3"/>
      <c r="E96" s="3"/>
      <c r="F96" s="3"/>
      <c r="G96" s="18"/>
      <c r="H96" s="18"/>
      <c r="I96" s="18"/>
      <c r="J96" s="3"/>
      <c r="K96" s="3"/>
      <c r="L96" s="3"/>
    </row>
    <row r="97" spans="1:12" ht="20.149999999999999" customHeight="1" x14ac:dyDescent="0.35">
      <c r="A97" s="71"/>
      <c r="B97" s="3"/>
      <c r="C97" s="3"/>
      <c r="D97" s="3"/>
      <c r="E97" s="3"/>
      <c r="F97" s="3"/>
      <c r="G97" s="18"/>
      <c r="H97" s="18"/>
      <c r="I97" s="18"/>
      <c r="J97" s="3"/>
      <c r="K97" s="3"/>
      <c r="L97" s="3"/>
    </row>
    <row r="98" spans="1:12" ht="20.149999999999999" customHeight="1" x14ac:dyDescent="0.35">
      <c r="A98" s="71"/>
      <c r="B98" s="3"/>
      <c r="C98" s="3"/>
      <c r="D98" s="3"/>
      <c r="E98" s="3"/>
      <c r="F98" s="3"/>
      <c r="G98" s="18"/>
      <c r="H98" s="18"/>
      <c r="I98" s="18"/>
      <c r="J98" s="3"/>
      <c r="K98" s="3"/>
      <c r="L98" s="3"/>
    </row>
    <row r="99" spans="1:12" ht="20.149999999999999" customHeight="1" x14ac:dyDescent="0.35">
      <c r="A99" s="71"/>
      <c r="B99" s="3"/>
      <c r="C99" s="3"/>
      <c r="D99" s="3"/>
      <c r="E99" s="3"/>
      <c r="F99" s="3"/>
      <c r="G99" s="18"/>
      <c r="H99" s="18"/>
      <c r="I99" s="18"/>
      <c r="J99" s="3"/>
      <c r="K99" s="3"/>
      <c r="L99" s="3"/>
    </row>
    <row r="100" spans="1:12" ht="20.149999999999999" customHeight="1" thickBot="1" x14ac:dyDescent="0.4">
      <c r="A100" s="72"/>
      <c r="B100" s="3"/>
      <c r="C100" s="3"/>
      <c r="D100" s="3"/>
      <c r="E100" s="3"/>
      <c r="F100" s="3"/>
      <c r="G100" s="18"/>
      <c r="H100" s="18"/>
      <c r="I100" s="18"/>
      <c r="J100" s="3"/>
      <c r="K100" s="3"/>
      <c r="L100" s="3"/>
    </row>
  </sheetData>
  <mergeCells count="4">
    <mergeCell ref="A1:L1"/>
    <mergeCell ref="A2:L2"/>
    <mergeCell ref="B3:D3"/>
    <mergeCell ref="E3:L3"/>
  </mergeCells>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00"/>
  <sheetViews>
    <sheetView zoomScale="80" zoomScaleNormal="80" workbookViewId="0">
      <selection sqref="A1:L1"/>
    </sheetView>
  </sheetViews>
  <sheetFormatPr defaultColWidth="9.1796875" defaultRowHeight="14.5" x14ac:dyDescent="0.35"/>
  <cols>
    <col min="1" max="1" width="20.7265625" style="2" customWidth="1"/>
    <col min="2" max="2" width="8.7265625" style="2" customWidth="1"/>
    <col min="3" max="4" width="15.7265625" style="2" customWidth="1"/>
    <col min="5" max="12" width="12.7265625" style="2" customWidth="1"/>
    <col min="13" max="13" width="10.7265625" style="2" customWidth="1"/>
    <col min="14" max="16384" width="9.1796875" style="2"/>
  </cols>
  <sheetData>
    <row r="1" spans="1:13" ht="20.149999999999999" customHeight="1" thickBot="1" x14ac:dyDescent="0.4">
      <c r="A1" s="145" t="s">
        <v>108</v>
      </c>
      <c r="B1" s="154"/>
      <c r="C1" s="154"/>
      <c r="D1" s="154"/>
      <c r="E1" s="154"/>
      <c r="F1" s="154"/>
      <c r="G1" s="154"/>
      <c r="H1" s="154"/>
      <c r="I1" s="154"/>
      <c r="J1" s="154"/>
      <c r="K1" s="154"/>
      <c r="L1" s="155"/>
      <c r="M1" s="64" t="str">
        <f>HYPERLINK("[Universal_Custom_PCR_Array_Panel_Conversion.xlsx]Data_Entry!$C$7","BACK")</f>
        <v>BACK</v>
      </c>
    </row>
    <row r="2" spans="1:13" ht="181.5" customHeight="1" thickBot="1" x14ac:dyDescent="0.4">
      <c r="A2" s="129" t="s">
        <v>332</v>
      </c>
      <c r="B2" s="151"/>
      <c r="C2" s="151"/>
      <c r="D2" s="151"/>
      <c r="E2" s="151"/>
      <c r="F2" s="151"/>
      <c r="G2" s="151"/>
      <c r="H2" s="151"/>
      <c r="I2" s="151"/>
      <c r="J2" s="151"/>
      <c r="K2" s="151"/>
      <c r="L2" s="152"/>
    </row>
    <row r="3" spans="1:13" ht="20.149999999999999" customHeight="1" x14ac:dyDescent="0.35">
      <c r="A3" s="77" t="s">
        <v>300</v>
      </c>
      <c r="B3" s="133" t="s">
        <v>91</v>
      </c>
      <c r="C3" s="134"/>
      <c r="D3" s="153"/>
      <c r="E3" s="136" t="s">
        <v>109</v>
      </c>
      <c r="F3" s="144"/>
      <c r="G3" s="144"/>
      <c r="H3" s="144"/>
      <c r="I3" s="144"/>
      <c r="J3" s="144"/>
      <c r="K3" s="144"/>
      <c r="L3" s="137"/>
    </row>
    <row r="4" spans="1:13"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8" t="s">
        <v>111</v>
      </c>
    </row>
    <row r="5" spans="1:13" ht="20.149999999999999" customHeight="1" x14ac:dyDescent="0.35">
      <c r="A5" s="70"/>
      <c r="B5" s="79">
        <v>1</v>
      </c>
      <c r="C5" s="80"/>
      <c r="D5" s="80"/>
      <c r="E5" s="21">
        <f t="shared" ref="E5:E16" si="0">$A5</f>
        <v>0</v>
      </c>
      <c r="F5" s="21">
        <f t="shared" ref="F5:F16" si="1">$A17</f>
        <v>0</v>
      </c>
      <c r="G5" s="21">
        <f t="shared" ref="G5:G16" si="2">$A29</f>
        <v>0</v>
      </c>
      <c r="H5" s="21">
        <f t="shared" ref="H5:H16" si="3">$A41</f>
        <v>0</v>
      </c>
      <c r="I5" s="21">
        <f t="shared" ref="I5:I16" si="4">$A53</f>
        <v>0</v>
      </c>
      <c r="J5" s="21">
        <f t="shared" ref="J5:J16" si="5">$A65</f>
        <v>0</v>
      </c>
      <c r="K5" s="21">
        <f t="shared" ref="K5:K16" si="6">$A77</f>
        <v>0</v>
      </c>
      <c r="L5" s="10">
        <f t="shared" ref="L5:L16" si="7">$A89</f>
        <v>0</v>
      </c>
    </row>
    <row r="6" spans="1:13" ht="20.149999999999999" customHeight="1" x14ac:dyDescent="0.35">
      <c r="A6" s="71"/>
      <c r="B6" s="81">
        <v>2</v>
      </c>
      <c r="C6" s="80"/>
      <c r="D6" s="80"/>
      <c r="E6" s="12">
        <f t="shared" si="0"/>
        <v>0</v>
      </c>
      <c r="F6" s="12">
        <f t="shared" si="1"/>
        <v>0</v>
      </c>
      <c r="G6" s="12">
        <f t="shared" si="2"/>
        <v>0</v>
      </c>
      <c r="H6" s="12">
        <f t="shared" si="3"/>
        <v>0</v>
      </c>
      <c r="I6" s="12">
        <f t="shared" si="4"/>
        <v>0</v>
      </c>
      <c r="J6" s="12">
        <f t="shared" si="5"/>
        <v>0</v>
      </c>
      <c r="K6" s="12">
        <f t="shared" si="6"/>
        <v>0</v>
      </c>
      <c r="L6" s="13">
        <f t="shared" si="7"/>
        <v>0</v>
      </c>
    </row>
    <row r="7" spans="1:13" ht="20.149999999999999" customHeight="1" x14ac:dyDescent="0.35">
      <c r="A7" s="71"/>
      <c r="B7" s="81">
        <v>3</v>
      </c>
      <c r="C7" s="80"/>
      <c r="D7" s="80"/>
      <c r="E7" s="12">
        <f t="shared" si="0"/>
        <v>0</v>
      </c>
      <c r="F7" s="12">
        <f t="shared" si="1"/>
        <v>0</v>
      </c>
      <c r="G7" s="12">
        <f t="shared" si="2"/>
        <v>0</v>
      </c>
      <c r="H7" s="12">
        <f t="shared" si="3"/>
        <v>0</v>
      </c>
      <c r="I7" s="12">
        <f t="shared" si="4"/>
        <v>0</v>
      </c>
      <c r="J7" s="12">
        <f t="shared" si="5"/>
        <v>0</v>
      </c>
      <c r="K7" s="12">
        <f t="shared" si="6"/>
        <v>0</v>
      </c>
      <c r="L7" s="13">
        <f t="shared" si="7"/>
        <v>0</v>
      </c>
    </row>
    <row r="8" spans="1:13" ht="20.149999999999999" customHeight="1" x14ac:dyDescent="0.35">
      <c r="A8" s="71"/>
      <c r="B8" s="81">
        <v>4</v>
      </c>
      <c r="C8" s="80"/>
      <c r="D8" s="80"/>
      <c r="E8" s="12">
        <f t="shared" si="0"/>
        <v>0</v>
      </c>
      <c r="F8" s="12">
        <f t="shared" si="1"/>
        <v>0</v>
      </c>
      <c r="G8" s="12">
        <f t="shared" si="2"/>
        <v>0</v>
      </c>
      <c r="H8" s="12">
        <f t="shared" si="3"/>
        <v>0</v>
      </c>
      <c r="I8" s="12">
        <f t="shared" si="4"/>
        <v>0</v>
      </c>
      <c r="J8" s="12">
        <f t="shared" si="5"/>
        <v>0</v>
      </c>
      <c r="K8" s="12">
        <f t="shared" si="6"/>
        <v>0</v>
      </c>
      <c r="L8" s="13">
        <f t="shared" si="7"/>
        <v>0</v>
      </c>
    </row>
    <row r="9" spans="1:13" ht="20.149999999999999" customHeight="1" x14ac:dyDescent="0.35">
      <c r="A9" s="71"/>
      <c r="B9" s="81">
        <v>5</v>
      </c>
      <c r="C9" s="80"/>
      <c r="D9" s="80"/>
      <c r="E9" s="12">
        <f t="shared" si="0"/>
        <v>0</v>
      </c>
      <c r="F9" s="12">
        <f t="shared" si="1"/>
        <v>0</v>
      </c>
      <c r="G9" s="12">
        <f t="shared" si="2"/>
        <v>0</v>
      </c>
      <c r="H9" s="12">
        <f t="shared" si="3"/>
        <v>0</v>
      </c>
      <c r="I9" s="12">
        <f t="shared" si="4"/>
        <v>0</v>
      </c>
      <c r="J9" s="12">
        <f t="shared" si="5"/>
        <v>0</v>
      </c>
      <c r="K9" s="12">
        <f t="shared" si="6"/>
        <v>0</v>
      </c>
      <c r="L9" s="13">
        <f t="shared" si="7"/>
        <v>0</v>
      </c>
    </row>
    <row r="10" spans="1:13" ht="20.149999999999999" customHeight="1" x14ac:dyDescent="0.35">
      <c r="A10" s="71"/>
      <c r="B10" s="81">
        <v>6</v>
      </c>
      <c r="C10" s="80"/>
      <c r="D10" s="80"/>
      <c r="E10" s="12">
        <f t="shared" si="0"/>
        <v>0</v>
      </c>
      <c r="F10" s="12">
        <f t="shared" si="1"/>
        <v>0</v>
      </c>
      <c r="G10" s="12">
        <f t="shared" si="2"/>
        <v>0</v>
      </c>
      <c r="H10" s="12">
        <f t="shared" si="3"/>
        <v>0</v>
      </c>
      <c r="I10" s="12">
        <f t="shared" si="4"/>
        <v>0</v>
      </c>
      <c r="J10" s="12">
        <f t="shared" si="5"/>
        <v>0</v>
      </c>
      <c r="K10" s="12">
        <f t="shared" si="6"/>
        <v>0</v>
      </c>
      <c r="L10" s="13">
        <f t="shared" si="7"/>
        <v>0</v>
      </c>
    </row>
    <row r="11" spans="1:13" ht="20.149999999999999" customHeight="1" x14ac:dyDescent="0.35">
      <c r="A11" s="71"/>
      <c r="B11" s="81">
        <v>7</v>
      </c>
      <c r="C11" s="80"/>
      <c r="D11" s="80"/>
      <c r="E11" s="12">
        <f t="shared" si="0"/>
        <v>0</v>
      </c>
      <c r="F11" s="12">
        <f t="shared" si="1"/>
        <v>0</v>
      </c>
      <c r="G11" s="12">
        <f t="shared" si="2"/>
        <v>0</v>
      </c>
      <c r="H11" s="12">
        <f t="shared" si="3"/>
        <v>0</v>
      </c>
      <c r="I11" s="12">
        <f t="shared" si="4"/>
        <v>0</v>
      </c>
      <c r="J11" s="12">
        <f t="shared" si="5"/>
        <v>0</v>
      </c>
      <c r="K11" s="12">
        <f t="shared" si="6"/>
        <v>0</v>
      </c>
      <c r="L11" s="13">
        <f t="shared" si="7"/>
        <v>0</v>
      </c>
    </row>
    <row r="12" spans="1:13" ht="20.149999999999999" customHeight="1" x14ac:dyDescent="0.35">
      <c r="A12" s="71"/>
      <c r="B12" s="81">
        <v>8</v>
      </c>
      <c r="C12" s="80"/>
      <c r="D12" s="80"/>
      <c r="E12" s="12">
        <f t="shared" si="0"/>
        <v>0</v>
      </c>
      <c r="F12" s="12">
        <f t="shared" si="1"/>
        <v>0</v>
      </c>
      <c r="G12" s="12">
        <f t="shared" si="2"/>
        <v>0</v>
      </c>
      <c r="H12" s="12">
        <f t="shared" si="3"/>
        <v>0</v>
      </c>
      <c r="I12" s="12">
        <f t="shared" si="4"/>
        <v>0</v>
      </c>
      <c r="J12" s="12">
        <f t="shared" si="5"/>
        <v>0</v>
      </c>
      <c r="K12" s="12">
        <f t="shared" si="6"/>
        <v>0</v>
      </c>
      <c r="L12" s="13">
        <f t="shared" si="7"/>
        <v>0</v>
      </c>
    </row>
    <row r="13" spans="1:13" ht="20.149999999999999" customHeight="1" x14ac:dyDescent="0.35">
      <c r="A13" s="71"/>
      <c r="B13" s="81">
        <v>9</v>
      </c>
      <c r="C13" s="80"/>
      <c r="D13" s="80"/>
      <c r="E13" s="12">
        <f t="shared" si="0"/>
        <v>0</v>
      </c>
      <c r="F13" s="12">
        <f t="shared" si="1"/>
        <v>0</v>
      </c>
      <c r="G13" s="12">
        <f t="shared" si="2"/>
        <v>0</v>
      </c>
      <c r="H13" s="12">
        <f t="shared" si="3"/>
        <v>0</v>
      </c>
      <c r="I13" s="12">
        <f t="shared" si="4"/>
        <v>0</v>
      </c>
      <c r="J13" s="12">
        <f t="shared" si="5"/>
        <v>0</v>
      </c>
      <c r="K13" s="12">
        <f t="shared" si="6"/>
        <v>0</v>
      </c>
      <c r="L13" s="13">
        <f t="shared" si="7"/>
        <v>0</v>
      </c>
    </row>
    <row r="14" spans="1:13" ht="20.149999999999999" customHeight="1" x14ac:dyDescent="0.35">
      <c r="A14" s="71"/>
      <c r="B14" s="81">
        <v>10</v>
      </c>
      <c r="C14" s="80"/>
      <c r="D14" s="80"/>
      <c r="E14" s="12">
        <f t="shared" si="0"/>
        <v>0</v>
      </c>
      <c r="F14" s="12">
        <f t="shared" si="1"/>
        <v>0</v>
      </c>
      <c r="G14" s="12">
        <f t="shared" si="2"/>
        <v>0</v>
      </c>
      <c r="H14" s="12">
        <f t="shared" si="3"/>
        <v>0</v>
      </c>
      <c r="I14" s="12">
        <f t="shared" si="4"/>
        <v>0</v>
      </c>
      <c r="J14" s="12">
        <f t="shared" si="5"/>
        <v>0</v>
      </c>
      <c r="K14" s="12">
        <f t="shared" si="6"/>
        <v>0</v>
      </c>
      <c r="L14" s="13">
        <f t="shared" si="7"/>
        <v>0</v>
      </c>
    </row>
    <row r="15" spans="1:13" ht="20.149999999999999" customHeight="1" x14ac:dyDescent="0.35">
      <c r="A15" s="71"/>
      <c r="B15" s="81">
        <v>11</v>
      </c>
      <c r="C15" s="80"/>
      <c r="D15" s="80"/>
      <c r="E15" s="12">
        <f t="shared" si="0"/>
        <v>0</v>
      </c>
      <c r="F15" s="12">
        <f t="shared" si="1"/>
        <v>0</v>
      </c>
      <c r="G15" s="12">
        <f t="shared" si="2"/>
        <v>0</v>
      </c>
      <c r="H15" s="12">
        <f t="shared" si="3"/>
        <v>0</v>
      </c>
      <c r="I15" s="12">
        <f t="shared" si="4"/>
        <v>0</v>
      </c>
      <c r="J15" s="12">
        <f t="shared" si="5"/>
        <v>0</v>
      </c>
      <c r="K15" s="12">
        <f t="shared" si="6"/>
        <v>0</v>
      </c>
      <c r="L15" s="13">
        <f t="shared" si="7"/>
        <v>0</v>
      </c>
    </row>
    <row r="16" spans="1:13" ht="20.149999999999999" customHeight="1" thickBot="1" x14ac:dyDescent="0.4">
      <c r="A16" s="71"/>
      <c r="B16" s="82">
        <v>12</v>
      </c>
      <c r="C16" s="76"/>
      <c r="D16" s="76"/>
      <c r="E16" s="14">
        <f t="shared" si="0"/>
        <v>0</v>
      </c>
      <c r="F16" s="14">
        <f t="shared" si="1"/>
        <v>0</v>
      </c>
      <c r="G16" s="14">
        <f t="shared" si="2"/>
        <v>0</v>
      </c>
      <c r="H16" s="14">
        <f t="shared" si="3"/>
        <v>0</v>
      </c>
      <c r="I16" s="14">
        <f t="shared" si="4"/>
        <v>0</v>
      </c>
      <c r="J16" s="14">
        <f t="shared" si="5"/>
        <v>0</v>
      </c>
      <c r="K16" s="14">
        <f t="shared" si="6"/>
        <v>0</v>
      </c>
      <c r="L16" s="15">
        <f t="shared" si="7"/>
        <v>0</v>
      </c>
    </row>
    <row r="17" spans="1:12" ht="20.149999999999999" customHeight="1" x14ac:dyDescent="0.35">
      <c r="A17" s="71"/>
      <c r="B17" s="17"/>
      <c r="C17" s="17"/>
      <c r="D17" s="17"/>
      <c r="E17" s="18"/>
      <c r="F17" s="25"/>
      <c r="G17" s="18"/>
      <c r="H17" s="18"/>
      <c r="I17" s="3"/>
      <c r="J17" s="3"/>
      <c r="K17" s="3"/>
      <c r="L17" s="3"/>
    </row>
    <row r="18" spans="1:12" ht="20.149999999999999" customHeight="1" x14ac:dyDescent="0.35">
      <c r="A18" s="71"/>
      <c r="B18" s="17"/>
      <c r="C18" s="17"/>
      <c r="D18" s="17"/>
      <c r="E18" s="18"/>
      <c r="F18" s="25"/>
      <c r="G18" s="18"/>
      <c r="H18" s="18"/>
      <c r="I18" s="3"/>
      <c r="J18" s="3"/>
      <c r="K18" s="3"/>
      <c r="L18" s="3"/>
    </row>
    <row r="19" spans="1:12" ht="20.149999999999999" customHeight="1" x14ac:dyDescent="0.35">
      <c r="A19" s="71"/>
      <c r="B19" s="17"/>
      <c r="C19" s="17"/>
      <c r="D19" s="17"/>
      <c r="E19" s="18"/>
      <c r="F19" s="25"/>
      <c r="G19" s="18"/>
      <c r="H19" s="18"/>
      <c r="I19" s="3"/>
      <c r="J19" s="3"/>
      <c r="K19" s="3"/>
      <c r="L19" s="3"/>
    </row>
    <row r="20" spans="1:12" ht="20.149999999999999" customHeight="1" x14ac:dyDescent="0.35">
      <c r="A20" s="71"/>
      <c r="B20" s="17"/>
      <c r="C20" s="17"/>
      <c r="D20" s="17"/>
      <c r="E20" s="18"/>
      <c r="F20" s="25"/>
      <c r="G20" s="18"/>
      <c r="H20" s="18"/>
      <c r="I20" s="3"/>
      <c r="J20" s="3"/>
      <c r="K20" s="3"/>
      <c r="L20" s="3"/>
    </row>
    <row r="21" spans="1:12" ht="20.149999999999999" customHeight="1" x14ac:dyDescent="0.35">
      <c r="A21" s="71"/>
      <c r="B21" s="17"/>
      <c r="C21" s="17"/>
      <c r="D21" s="17"/>
      <c r="E21" s="18"/>
      <c r="F21" s="25"/>
      <c r="G21" s="18"/>
      <c r="H21" s="18"/>
      <c r="I21" s="3"/>
      <c r="J21" s="3"/>
      <c r="K21" s="3"/>
      <c r="L21" s="3"/>
    </row>
    <row r="22" spans="1:12" ht="20.149999999999999" customHeight="1" x14ac:dyDescent="0.35">
      <c r="A22" s="71"/>
      <c r="B22" s="17"/>
      <c r="C22" s="17"/>
      <c r="D22" s="17"/>
      <c r="E22" s="18"/>
      <c r="F22" s="25"/>
      <c r="G22" s="18"/>
      <c r="H22" s="18"/>
      <c r="I22" s="3"/>
      <c r="J22" s="3"/>
      <c r="K22" s="3"/>
      <c r="L22" s="3"/>
    </row>
    <row r="23" spans="1:12" ht="20.149999999999999" customHeight="1" x14ac:dyDescent="0.35">
      <c r="A23" s="71"/>
      <c r="B23" s="17"/>
      <c r="C23" s="17"/>
      <c r="D23" s="17"/>
      <c r="E23" s="18"/>
      <c r="F23" s="25"/>
      <c r="G23" s="18"/>
      <c r="H23" s="18"/>
      <c r="I23" s="3"/>
      <c r="J23" s="3"/>
      <c r="K23" s="3"/>
      <c r="L23" s="3"/>
    </row>
    <row r="24" spans="1:12" ht="20.149999999999999" customHeight="1" x14ac:dyDescent="0.35">
      <c r="A24" s="71"/>
      <c r="B24" s="17"/>
      <c r="C24" s="17"/>
      <c r="D24" s="17"/>
      <c r="E24" s="18"/>
      <c r="F24" s="25"/>
      <c r="G24" s="18"/>
      <c r="H24" s="18"/>
      <c r="I24" s="3"/>
      <c r="J24" s="3"/>
      <c r="K24" s="3"/>
      <c r="L24" s="3"/>
    </row>
    <row r="25" spans="1:12" ht="20.149999999999999" customHeight="1" x14ac:dyDescent="0.35">
      <c r="A25" s="71"/>
      <c r="B25" s="17"/>
      <c r="C25" s="17"/>
      <c r="D25" s="17"/>
      <c r="E25" s="18"/>
      <c r="F25" s="18"/>
      <c r="G25" s="18"/>
      <c r="H25" s="18"/>
      <c r="I25" s="3"/>
      <c r="J25" s="3"/>
      <c r="K25" s="3"/>
      <c r="L25" s="3"/>
    </row>
    <row r="26" spans="1:12" ht="20.149999999999999" customHeight="1" x14ac:dyDescent="0.35">
      <c r="A26" s="71"/>
      <c r="B26" s="17"/>
      <c r="C26" s="17"/>
      <c r="D26" s="17"/>
      <c r="E26" s="18"/>
      <c r="F26" s="18"/>
      <c r="G26" s="18"/>
      <c r="H26" s="18"/>
      <c r="I26" s="3"/>
      <c r="J26" s="3"/>
      <c r="K26" s="3"/>
      <c r="L26" s="3"/>
    </row>
    <row r="27" spans="1:12" ht="20.149999999999999" customHeight="1" x14ac:dyDescent="0.35">
      <c r="A27" s="71"/>
      <c r="B27" s="17"/>
      <c r="C27" s="17"/>
      <c r="D27" s="17"/>
      <c r="E27" s="18"/>
      <c r="F27" s="18"/>
      <c r="G27" s="18"/>
      <c r="H27" s="18"/>
      <c r="I27" s="3"/>
      <c r="J27" s="3"/>
      <c r="K27" s="3"/>
      <c r="L27" s="3"/>
    </row>
    <row r="28" spans="1:12" ht="20.149999999999999" customHeight="1" x14ac:dyDescent="0.35">
      <c r="A28" s="71"/>
      <c r="B28" s="17"/>
      <c r="C28" s="17"/>
      <c r="D28" s="17"/>
      <c r="E28" s="18"/>
      <c r="F28" s="18"/>
      <c r="G28" s="18"/>
      <c r="H28" s="18"/>
      <c r="I28" s="3"/>
      <c r="J28" s="3"/>
      <c r="K28" s="3"/>
      <c r="L28" s="3"/>
    </row>
    <row r="29" spans="1:12" ht="20.149999999999999" customHeight="1" x14ac:dyDescent="0.35">
      <c r="A29" s="71"/>
      <c r="B29" s="17"/>
      <c r="C29" s="17"/>
      <c r="D29" s="17"/>
      <c r="E29" s="18"/>
      <c r="F29" s="18"/>
      <c r="G29" s="18"/>
      <c r="H29" s="18"/>
      <c r="I29" s="3"/>
      <c r="J29" s="3"/>
      <c r="K29" s="3"/>
      <c r="L29" s="3"/>
    </row>
    <row r="30" spans="1:12" ht="20.149999999999999" customHeight="1" x14ac:dyDescent="0.35">
      <c r="A30" s="71"/>
      <c r="B30" s="17"/>
      <c r="C30" s="17"/>
      <c r="D30" s="17"/>
      <c r="E30" s="18"/>
      <c r="F30" s="18"/>
      <c r="G30" s="18"/>
      <c r="H30" s="18"/>
      <c r="I30" s="3"/>
      <c r="J30" s="3"/>
      <c r="K30" s="3"/>
      <c r="L30" s="3"/>
    </row>
    <row r="31" spans="1:12" ht="20.149999999999999" customHeight="1" x14ac:dyDescent="0.35">
      <c r="A31" s="71"/>
      <c r="B31" s="17"/>
      <c r="C31" s="17"/>
      <c r="D31" s="17"/>
      <c r="E31" s="18"/>
      <c r="F31" s="18"/>
      <c r="G31" s="18"/>
      <c r="H31" s="18"/>
      <c r="I31" s="3"/>
      <c r="J31" s="3"/>
      <c r="K31" s="3"/>
      <c r="L31" s="3"/>
    </row>
    <row r="32" spans="1:12" ht="20.149999999999999" customHeight="1" x14ac:dyDescent="0.35">
      <c r="A32" s="71"/>
      <c r="B32" s="17"/>
      <c r="C32" s="17"/>
      <c r="D32" s="17"/>
      <c r="E32" s="18"/>
      <c r="F32" s="18"/>
      <c r="G32" s="18"/>
      <c r="H32" s="18"/>
      <c r="I32" s="3"/>
      <c r="J32" s="3"/>
      <c r="K32" s="3"/>
      <c r="L32" s="3"/>
    </row>
    <row r="33" spans="1:12" ht="20.149999999999999" customHeight="1" x14ac:dyDescent="0.35">
      <c r="A33" s="71"/>
      <c r="B33" s="17"/>
      <c r="C33" s="17"/>
      <c r="D33" s="17"/>
      <c r="E33" s="18"/>
      <c r="F33" s="18"/>
      <c r="G33" s="18"/>
      <c r="H33" s="18"/>
      <c r="I33" s="3"/>
      <c r="J33" s="3"/>
      <c r="K33" s="3"/>
      <c r="L33" s="3"/>
    </row>
    <row r="34" spans="1:12" ht="20.149999999999999" customHeight="1" x14ac:dyDescent="0.35">
      <c r="A34" s="71"/>
      <c r="B34" s="17"/>
      <c r="C34" s="17"/>
      <c r="D34" s="17"/>
      <c r="E34" s="18"/>
      <c r="F34" s="18"/>
      <c r="G34" s="18"/>
      <c r="H34" s="18"/>
      <c r="I34" s="3"/>
      <c r="J34" s="3"/>
      <c r="K34" s="3"/>
      <c r="L34" s="3"/>
    </row>
    <row r="35" spans="1:12" ht="20.149999999999999" customHeight="1" x14ac:dyDescent="0.35">
      <c r="A35" s="71"/>
      <c r="B35" s="17"/>
      <c r="C35" s="17"/>
      <c r="D35" s="17"/>
      <c r="E35" s="18"/>
      <c r="F35" s="18"/>
      <c r="G35" s="18"/>
      <c r="H35" s="18"/>
      <c r="I35" s="3"/>
      <c r="J35" s="3"/>
      <c r="K35" s="3"/>
      <c r="L35" s="3"/>
    </row>
    <row r="36" spans="1:12" ht="20.149999999999999" customHeight="1" x14ac:dyDescent="0.35">
      <c r="A36" s="71"/>
      <c r="B36" s="17"/>
      <c r="C36" s="17"/>
      <c r="D36" s="17"/>
      <c r="E36" s="18"/>
      <c r="F36" s="18"/>
      <c r="G36" s="18"/>
      <c r="H36" s="18"/>
      <c r="I36" s="3"/>
      <c r="J36" s="3"/>
      <c r="K36" s="3"/>
      <c r="L36" s="3"/>
    </row>
    <row r="37" spans="1:12" ht="20.149999999999999" customHeight="1" x14ac:dyDescent="0.35">
      <c r="A37" s="71"/>
      <c r="B37" s="17"/>
      <c r="C37" s="17"/>
      <c r="D37" s="17"/>
      <c r="E37" s="18"/>
      <c r="F37" s="18"/>
      <c r="G37" s="18"/>
      <c r="H37" s="18"/>
      <c r="I37" s="3"/>
      <c r="J37" s="3"/>
      <c r="K37" s="3"/>
      <c r="L37" s="3"/>
    </row>
    <row r="38" spans="1:12" ht="20.149999999999999" customHeight="1" x14ac:dyDescent="0.35">
      <c r="A38" s="71"/>
      <c r="B38" s="17"/>
      <c r="C38" s="17"/>
      <c r="D38" s="17"/>
      <c r="E38" s="18"/>
      <c r="F38" s="18"/>
      <c r="G38" s="18"/>
      <c r="H38" s="18"/>
      <c r="I38" s="3"/>
      <c r="J38" s="3"/>
      <c r="K38" s="3"/>
      <c r="L38" s="3"/>
    </row>
    <row r="39" spans="1:12" ht="20.149999999999999" customHeight="1" x14ac:dyDescent="0.35">
      <c r="A39" s="71"/>
      <c r="B39" s="17"/>
      <c r="C39" s="17"/>
      <c r="D39" s="17"/>
      <c r="E39" s="18"/>
      <c r="F39" s="18"/>
      <c r="G39" s="18"/>
      <c r="H39" s="18"/>
      <c r="I39" s="3"/>
      <c r="J39" s="3"/>
      <c r="K39" s="3"/>
      <c r="L39" s="3"/>
    </row>
    <row r="40" spans="1:12" ht="20.149999999999999" customHeight="1" x14ac:dyDescent="0.35">
      <c r="A40" s="71"/>
      <c r="B40" s="17"/>
      <c r="C40" s="17"/>
      <c r="D40" s="17"/>
      <c r="E40" s="18"/>
      <c r="F40" s="18"/>
      <c r="G40" s="18"/>
      <c r="H40" s="18"/>
      <c r="I40" s="3"/>
      <c r="J40" s="3"/>
      <c r="K40" s="3"/>
      <c r="L40" s="3"/>
    </row>
    <row r="41" spans="1:12" ht="20.149999999999999" customHeight="1" x14ac:dyDescent="0.35">
      <c r="A41" s="71"/>
      <c r="B41" s="17"/>
      <c r="C41" s="17"/>
      <c r="D41" s="17"/>
      <c r="E41" s="18"/>
      <c r="F41" s="18"/>
      <c r="G41" s="18"/>
      <c r="H41" s="18"/>
      <c r="I41" s="3"/>
      <c r="J41" s="3"/>
      <c r="K41" s="3"/>
      <c r="L41" s="3"/>
    </row>
    <row r="42" spans="1:12" ht="20.149999999999999" customHeight="1" x14ac:dyDescent="0.35">
      <c r="A42" s="71"/>
      <c r="B42" s="17"/>
      <c r="C42" s="17"/>
      <c r="D42" s="17"/>
      <c r="E42" s="18"/>
      <c r="F42" s="18"/>
      <c r="G42" s="18"/>
      <c r="H42" s="18"/>
      <c r="I42" s="3"/>
      <c r="J42" s="3"/>
      <c r="K42" s="3"/>
      <c r="L42" s="3"/>
    </row>
    <row r="43" spans="1:12" ht="20.149999999999999" customHeight="1" x14ac:dyDescent="0.35">
      <c r="A43" s="71"/>
      <c r="B43" s="17"/>
      <c r="C43" s="17"/>
      <c r="D43" s="17"/>
      <c r="E43" s="18"/>
      <c r="F43" s="18"/>
      <c r="G43" s="18"/>
      <c r="H43" s="18"/>
      <c r="I43" s="3"/>
      <c r="J43" s="3"/>
      <c r="K43" s="3"/>
      <c r="L43" s="3"/>
    </row>
    <row r="44" spans="1:12" ht="20.149999999999999" customHeight="1" x14ac:dyDescent="0.35">
      <c r="A44" s="71"/>
      <c r="B44" s="17"/>
      <c r="C44" s="17"/>
      <c r="D44" s="17"/>
      <c r="E44" s="18"/>
      <c r="F44" s="18"/>
      <c r="G44" s="18"/>
      <c r="H44" s="18"/>
      <c r="I44" s="3"/>
      <c r="J44" s="3"/>
      <c r="K44" s="3"/>
      <c r="L44" s="3"/>
    </row>
    <row r="45" spans="1:12" ht="20.149999999999999" customHeight="1" x14ac:dyDescent="0.35">
      <c r="A45" s="71"/>
      <c r="B45" s="17"/>
      <c r="C45" s="17"/>
      <c r="D45" s="17"/>
      <c r="E45" s="18"/>
      <c r="F45" s="18"/>
      <c r="G45" s="18"/>
      <c r="H45" s="18"/>
      <c r="I45" s="3"/>
      <c r="J45" s="3"/>
      <c r="K45" s="3"/>
      <c r="L45" s="3"/>
    </row>
    <row r="46" spans="1:12" ht="20.149999999999999" customHeight="1" x14ac:dyDescent="0.35">
      <c r="A46" s="71"/>
      <c r="B46" s="17"/>
      <c r="C46" s="17"/>
      <c r="D46" s="17"/>
      <c r="E46" s="18"/>
      <c r="F46" s="18"/>
      <c r="G46" s="18"/>
      <c r="H46" s="18"/>
      <c r="I46" s="3"/>
      <c r="J46" s="3"/>
      <c r="K46" s="3"/>
      <c r="L46" s="3"/>
    </row>
    <row r="47" spans="1:12" ht="20.149999999999999" customHeight="1" x14ac:dyDescent="0.35">
      <c r="A47" s="71"/>
      <c r="B47" s="17"/>
      <c r="C47" s="17"/>
      <c r="D47" s="17"/>
      <c r="E47" s="18"/>
      <c r="F47" s="18"/>
      <c r="G47" s="18"/>
      <c r="H47" s="18"/>
      <c r="I47" s="3"/>
      <c r="J47" s="3"/>
      <c r="K47" s="3"/>
      <c r="L47" s="3"/>
    </row>
    <row r="48" spans="1:12" ht="20.149999999999999" customHeight="1" x14ac:dyDescent="0.35">
      <c r="A48" s="71"/>
      <c r="B48" s="17"/>
      <c r="C48" s="17"/>
      <c r="D48" s="17"/>
      <c r="E48" s="18"/>
      <c r="F48" s="18"/>
      <c r="G48" s="18"/>
      <c r="H48" s="18"/>
      <c r="I48" s="3"/>
      <c r="J48" s="3"/>
      <c r="K48" s="3"/>
      <c r="L48" s="3"/>
    </row>
    <row r="49" spans="1:12" ht="20.149999999999999" customHeight="1" x14ac:dyDescent="0.35">
      <c r="A49" s="71"/>
      <c r="B49" s="17"/>
      <c r="C49" s="17"/>
      <c r="D49" s="17"/>
      <c r="E49" s="18"/>
      <c r="F49" s="18"/>
      <c r="G49" s="18"/>
      <c r="H49" s="18"/>
      <c r="I49" s="3"/>
      <c r="J49" s="3"/>
      <c r="K49" s="3"/>
      <c r="L49" s="3"/>
    </row>
    <row r="50" spans="1:12" ht="20.149999999999999" customHeight="1" x14ac:dyDescent="0.35">
      <c r="A50" s="71"/>
      <c r="B50" s="17"/>
      <c r="C50" s="17"/>
      <c r="D50" s="17"/>
      <c r="E50" s="18"/>
      <c r="F50" s="18"/>
      <c r="G50" s="18"/>
      <c r="H50" s="18"/>
      <c r="I50" s="3"/>
      <c r="J50" s="3"/>
      <c r="K50" s="3"/>
      <c r="L50" s="3"/>
    </row>
    <row r="51" spans="1:12" ht="20.149999999999999" customHeight="1" x14ac:dyDescent="0.35">
      <c r="A51" s="71"/>
      <c r="B51" s="17"/>
      <c r="C51" s="17"/>
      <c r="D51" s="17"/>
      <c r="E51" s="18"/>
      <c r="F51" s="18"/>
      <c r="G51" s="18"/>
      <c r="H51" s="18"/>
      <c r="I51" s="3"/>
      <c r="J51" s="3"/>
      <c r="K51" s="3"/>
      <c r="L51" s="3"/>
    </row>
    <row r="52" spans="1:12" ht="20.149999999999999" customHeight="1" x14ac:dyDescent="0.35">
      <c r="A52" s="71"/>
      <c r="B52" s="17"/>
      <c r="C52" s="17"/>
      <c r="D52" s="17"/>
      <c r="E52" s="18"/>
      <c r="F52" s="18"/>
      <c r="G52" s="18"/>
      <c r="H52" s="18"/>
      <c r="I52" s="3"/>
      <c r="J52" s="3"/>
      <c r="K52" s="3"/>
      <c r="L52" s="3"/>
    </row>
    <row r="53" spans="1:12" ht="20.149999999999999" customHeight="1" x14ac:dyDescent="0.35">
      <c r="A53" s="71"/>
      <c r="B53" s="17"/>
      <c r="C53" s="17"/>
      <c r="D53" s="17"/>
      <c r="E53" s="18"/>
      <c r="F53" s="18"/>
      <c r="G53" s="18"/>
      <c r="H53" s="18"/>
      <c r="I53" s="3"/>
      <c r="J53" s="3"/>
      <c r="K53" s="3"/>
      <c r="L53" s="3"/>
    </row>
    <row r="54" spans="1:12" ht="20.149999999999999" customHeight="1" x14ac:dyDescent="0.35">
      <c r="A54" s="71"/>
      <c r="B54" s="17"/>
      <c r="C54" s="17"/>
      <c r="D54" s="17"/>
      <c r="E54" s="18"/>
      <c r="F54" s="18"/>
      <c r="G54" s="18"/>
      <c r="H54" s="18"/>
      <c r="I54" s="3"/>
      <c r="J54" s="3"/>
      <c r="K54" s="3"/>
      <c r="L54" s="3"/>
    </row>
    <row r="55" spans="1:12" ht="20.149999999999999" customHeight="1" x14ac:dyDescent="0.35">
      <c r="A55" s="71"/>
      <c r="B55" s="17"/>
      <c r="C55" s="17"/>
      <c r="D55" s="17"/>
      <c r="E55" s="18"/>
      <c r="F55" s="18"/>
      <c r="G55" s="18"/>
      <c r="H55" s="18"/>
      <c r="I55" s="3"/>
      <c r="J55" s="3"/>
      <c r="K55" s="3"/>
      <c r="L55" s="3"/>
    </row>
    <row r="56" spans="1:12" ht="20.149999999999999" customHeight="1" x14ac:dyDescent="0.35">
      <c r="A56" s="71"/>
      <c r="B56" s="17"/>
      <c r="C56" s="17"/>
      <c r="D56" s="17"/>
      <c r="E56" s="18"/>
      <c r="F56" s="18"/>
      <c r="G56" s="18"/>
      <c r="H56" s="18"/>
      <c r="I56" s="3"/>
      <c r="J56" s="3"/>
      <c r="K56" s="3"/>
      <c r="L56" s="3"/>
    </row>
    <row r="57" spans="1:12" ht="20.149999999999999" customHeight="1" x14ac:dyDescent="0.35">
      <c r="A57" s="71"/>
      <c r="B57" s="17"/>
      <c r="C57" s="17"/>
      <c r="D57" s="17"/>
      <c r="E57" s="18"/>
      <c r="F57" s="18"/>
      <c r="G57" s="18"/>
      <c r="H57" s="18"/>
      <c r="I57" s="3"/>
      <c r="J57" s="3"/>
      <c r="K57" s="3"/>
      <c r="L57" s="3"/>
    </row>
    <row r="58" spans="1:12" ht="20.149999999999999" customHeight="1" x14ac:dyDescent="0.35">
      <c r="A58" s="71"/>
      <c r="B58" s="17"/>
      <c r="C58" s="17"/>
      <c r="D58" s="17"/>
      <c r="E58" s="18"/>
      <c r="F58" s="18"/>
      <c r="G58" s="18"/>
      <c r="H58" s="18"/>
      <c r="I58" s="3"/>
      <c r="J58" s="3"/>
      <c r="K58" s="3"/>
      <c r="L58" s="3"/>
    </row>
    <row r="59" spans="1:12" ht="20.149999999999999" customHeight="1" x14ac:dyDescent="0.35">
      <c r="A59" s="71"/>
      <c r="B59" s="17"/>
      <c r="C59" s="17"/>
      <c r="D59" s="17"/>
      <c r="E59" s="18"/>
      <c r="F59" s="18"/>
      <c r="G59" s="18"/>
      <c r="H59" s="18"/>
      <c r="I59" s="3"/>
      <c r="J59" s="3"/>
      <c r="K59" s="3"/>
      <c r="L59" s="3"/>
    </row>
    <row r="60" spans="1:12" ht="20.149999999999999" customHeight="1" x14ac:dyDescent="0.35">
      <c r="A60" s="71"/>
      <c r="B60" s="17"/>
      <c r="C60" s="17"/>
      <c r="D60" s="17"/>
      <c r="E60" s="18"/>
      <c r="F60" s="18"/>
      <c r="G60" s="18"/>
      <c r="H60" s="18"/>
      <c r="I60" s="3"/>
      <c r="J60" s="3"/>
      <c r="K60" s="3"/>
      <c r="L60" s="3"/>
    </row>
    <row r="61" spans="1:12" ht="20.149999999999999" customHeight="1" x14ac:dyDescent="0.35">
      <c r="A61" s="71"/>
      <c r="B61" s="17"/>
      <c r="C61" s="17"/>
      <c r="D61" s="17"/>
      <c r="E61" s="18"/>
      <c r="F61" s="18"/>
      <c r="G61" s="18"/>
      <c r="H61" s="18"/>
      <c r="I61" s="3"/>
      <c r="J61" s="3"/>
      <c r="K61" s="3"/>
      <c r="L61" s="3"/>
    </row>
    <row r="62" spans="1:12" ht="20.149999999999999" customHeight="1" x14ac:dyDescent="0.35">
      <c r="A62" s="71"/>
      <c r="B62" s="17"/>
      <c r="C62" s="17"/>
      <c r="D62" s="17"/>
      <c r="E62" s="18"/>
      <c r="F62" s="18"/>
      <c r="G62" s="18"/>
      <c r="H62" s="18"/>
      <c r="I62" s="3"/>
      <c r="J62" s="3"/>
      <c r="K62" s="3"/>
      <c r="L62" s="3"/>
    </row>
    <row r="63" spans="1:12" ht="20.149999999999999" customHeight="1" x14ac:dyDescent="0.35">
      <c r="A63" s="71"/>
      <c r="B63" s="17"/>
      <c r="C63" s="17"/>
      <c r="D63" s="17"/>
      <c r="E63" s="18"/>
      <c r="F63" s="18"/>
      <c r="G63" s="18"/>
      <c r="H63" s="18"/>
      <c r="I63" s="3"/>
      <c r="J63" s="3"/>
      <c r="K63" s="3"/>
      <c r="L63" s="3"/>
    </row>
    <row r="64" spans="1:12" ht="20.149999999999999" customHeight="1" x14ac:dyDescent="0.35">
      <c r="A64" s="71"/>
      <c r="B64" s="17"/>
      <c r="C64" s="17"/>
      <c r="D64" s="17"/>
      <c r="E64" s="18"/>
      <c r="F64" s="18"/>
      <c r="G64" s="18"/>
      <c r="H64" s="18"/>
      <c r="I64" s="3"/>
      <c r="J64" s="3"/>
      <c r="K64" s="3"/>
      <c r="L64" s="3"/>
    </row>
    <row r="65" spans="1:12" ht="20.149999999999999" customHeight="1" x14ac:dyDescent="0.35">
      <c r="A65" s="71"/>
      <c r="B65" s="17"/>
      <c r="C65" s="17"/>
      <c r="D65" s="17"/>
      <c r="E65" s="18"/>
      <c r="F65" s="18"/>
      <c r="G65" s="18"/>
      <c r="H65" s="18"/>
      <c r="I65" s="3"/>
      <c r="J65" s="3"/>
      <c r="K65" s="3"/>
      <c r="L65" s="3"/>
    </row>
    <row r="66" spans="1:12" ht="20.149999999999999" customHeight="1" x14ac:dyDescent="0.35">
      <c r="A66" s="71"/>
      <c r="B66" s="17"/>
      <c r="C66" s="17"/>
      <c r="D66" s="17"/>
      <c r="E66" s="18"/>
      <c r="F66" s="18"/>
      <c r="G66" s="18"/>
      <c r="H66" s="18"/>
      <c r="I66" s="3"/>
      <c r="J66" s="3"/>
      <c r="K66" s="3"/>
      <c r="L66" s="3"/>
    </row>
    <row r="67" spans="1:12" ht="20.149999999999999" customHeight="1" x14ac:dyDescent="0.35">
      <c r="A67" s="71"/>
      <c r="B67" s="17"/>
      <c r="C67" s="17"/>
      <c r="D67" s="17"/>
      <c r="E67" s="18"/>
      <c r="F67" s="18"/>
      <c r="G67" s="18"/>
      <c r="H67" s="18"/>
      <c r="I67" s="3"/>
      <c r="J67" s="3"/>
      <c r="K67" s="3"/>
      <c r="L67" s="3"/>
    </row>
    <row r="68" spans="1:12" ht="20.149999999999999" customHeight="1" x14ac:dyDescent="0.35">
      <c r="A68" s="71"/>
      <c r="B68" s="17"/>
      <c r="C68" s="17"/>
      <c r="D68" s="17"/>
      <c r="E68" s="18"/>
      <c r="F68" s="18"/>
      <c r="G68" s="18"/>
      <c r="H68" s="18"/>
      <c r="I68" s="3"/>
      <c r="J68" s="3"/>
      <c r="K68" s="3"/>
      <c r="L68" s="3"/>
    </row>
    <row r="69" spans="1:12" ht="20.149999999999999" customHeight="1" x14ac:dyDescent="0.35">
      <c r="A69" s="71"/>
      <c r="B69" s="17"/>
      <c r="C69" s="17"/>
      <c r="D69" s="17"/>
      <c r="E69" s="18"/>
      <c r="F69" s="18"/>
      <c r="G69" s="18"/>
      <c r="H69" s="18"/>
      <c r="I69" s="3"/>
      <c r="J69" s="3"/>
      <c r="K69" s="3"/>
      <c r="L69" s="3"/>
    </row>
    <row r="70" spans="1:12" ht="20.149999999999999" customHeight="1" x14ac:dyDescent="0.35">
      <c r="A70" s="71"/>
      <c r="B70" s="17"/>
      <c r="C70" s="17"/>
      <c r="D70" s="17"/>
      <c r="E70" s="18"/>
      <c r="F70" s="18"/>
      <c r="G70" s="18"/>
      <c r="H70" s="18"/>
      <c r="I70" s="3"/>
      <c r="J70" s="3"/>
      <c r="K70" s="3"/>
      <c r="L70" s="3"/>
    </row>
    <row r="71" spans="1:12" ht="20.149999999999999" customHeight="1" x14ac:dyDescent="0.35">
      <c r="A71" s="71"/>
      <c r="B71" s="17"/>
      <c r="C71" s="17"/>
      <c r="D71" s="17"/>
      <c r="E71" s="18"/>
      <c r="F71" s="18"/>
      <c r="G71" s="18"/>
      <c r="H71" s="18"/>
      <c r="I71" s="3"/>
      <c r="J71" s="3"/>
      <c r="K71" s="3"/>
      <c r="L71" s="3"/>
    </row>
    <row r="72" spans="1:12" ht="20.149999999999999" customHeight="1" x14ac:dyDescent="0.35">
      <c r="A72" s="71"/>
      <c r="B72" s="17"/>
      <c r="C72" s="17"/>
      <c r="D72" s="17"/>
      <c r="E72" s="18"/>
      <c r="F72" s="18"/>
      <c r="G72" s="18"/>
      <c r="H72" s="18"/>
      <c r="I72" s="3"/>
      <c r="J72" s="3"/>
      <c r="K72" s="3"/>
      <c r="L72" s="3"/>
    </row>
    <row r="73" spans="1:12" ht="20.149999999999999" customHeight="1" x14ac:dyDescent="0.35">
      <c r="A73" s="71"/>
      <c r="B73" s="17"/>
      <c r="C73" s="17"/>
      <c r="D73" s="17"/>
      <c r="E73" s="18"/>
      <c r="F73" s="18"/>
      <c r="G73" s="18"/>
      <c r="H73" s="18"/>
      <c r="I73" s="3"/>
      <c r="J73" s="3"/>
      <c r="K73" s="3"/>
      <c r="L73" s="3"/>
    </row>
    <row r="74" spans="1:12" ht="20.149999999999999" customHeight="1" x14ac:dyDescent="0.35">
      <c r="A74" s="71"/>
      <c r="B74" s="17"/>
      <c r="C74" s="17"/>
      <c r="D74" s="17"/>
      <c r="E74" s="18"/>
      <c r="F74" s="18"/>
      <c r="G74" s="18"/>
      <c r="H74" s="18"/>
      <c r="I74" s="3"/>
      <c r="J74" s="3"/>
      <c r="K74" s="3"/>
      <c r="L74" s="3"/>
    </row>
    <row r="75" spans="1:12" ht="20.149999999999999" customHeight="1" x14ac:dyDescent="0.35">
      <c r="A75" s="71"/>
      <c r="B75" s="17"/>
      <c r="C75" s="17"/>
      <c r="D75" s="17"/>
      <c r="E75" s="18"/>
      <c r="F75" s="18"/>
      <c r="G75" s="18"/>
      <c r="H75" s="18"/>
      <c r="I75" s="3"/>
      <c r="J75" s="3"/>
      <c r="K75" s="3"/>
      <c r="L75" s="3"/>
    </row>
    <row r="76" spans="1:12" ht="20.149999999999999" customHeight="1" x14ac:dyDescent="0.35">
      <c r="A76" s="71"/>
      <c r="B76" s="17"/>
      <c r="C76" s="17"/>
      <c r="D76" s="17"/>
      <c r="E76" s="18"/>
      <c r="F76" s="18"/>
      <c r="G76" s="18"/>
      <c r="H76" s="18"/>
      <c r="I76" s="3"/>
      <c r="J76" s="3"/>
      <c r="K76" s="3"/>
      <c r="L76" s="3"/>
    </row>
    <row r="77" spans="1:12" ht="20.149999999999999" customHeight="1" x14ac:dyDescent="0.35">
      <c r="A77" s="71"/>
      <c r="B77" s="17"/>
      <c r="C77" s="17"/>
      <c r="D77" s="17"/>
      <c r="E77" s="18"/>
      <c r="F77" s="18"/>
      <c r="G77" s="18"/>
      <c r="H77" s="18"/>
      <c r="I77" s="3"/>
      <c r="J77" s="3"/>
      <c r="K77" s="3"/>
      <c r="L77" s="3"/>
    </row>
    <row r="78" spans="1:12" ht="20.149999999999999" customHeight="1" x14ac:dyDescent="0.35">
      <c r="A78" s="71"/>
      <c r="B78" s="17"/>
      <c r="C78" s="17"/>
      <c r="D78" s="17"/>
      <c r="E78" s="18"/>
      <c r="F78" s="18"/>
      <c r="G78" s="18"/>
      <c r="H78" s="18"/>
      <c r="I78" s="3"/>
      <c r="J78" s="3"/>
      <c r="K78" s="3"/>
      <c r="L78" s="3"/>
    </row>
    <row r="79" spans="1:12" ht="20.149999999999999" customHeight="1" x14ac:dyDescent="0.35">
      <c r="A79" s="71"/>
      <c r="B79" s="17"/>
      <c r="C79" s="17"/>
      <c r="D79" s="17"/>
      <c r="E79" s="18"/>
      <c r="F79" s="18"/>
      <c r="G79" s="18"/>
      <c r="H79" s="18"/>
      <c r="I79" s="3"/>
      <c r="J79" s="3"/>
      <c r="K79" s="3"/>
      <c r="L79" s="3"/>
    </row>
    <row r="80" spans="1:12" ht="20.149999999999999" customHeight="1" x14ac:dyDescent="0.35">
      <c r="A80" s="71"/>
      <c r="B80" s="17"/>
      <c r="C80" s="17"/>
      <c r="D80" s="17"/>
      <c r="E80" s="18"/>
      <c r="F80" s="18"/>
      <c r="G80" s="18"/>
      <c r="H80" s="18"/>
      <c r="I80" s="3"/>
      <c r="J80" s="3"/>
      <c r="K80" s="3"/>
      <c r="L80" s="3"/>
    </row>
    <row r="81" spans="1:12" ht="20.149999999999999" customHeight="1" x14ac:dyDescent="0.35">
      <c r="A81" s="71"/>
      <c r="B81" s="17"/>
      <c r="C81" s="17"/>
      <c r="D81" s="17"/>
      <c r="E81" s="18"/>
      <c r="F81" s="18"/>
      <c r="G81" s="18"/>
      <c r="H81" s="18"/>
      <c r="I81" s="3"/>
      <c r="J81" s="3"/>
      <c r="K81" s="3"/>
      <c r="L81" s="3"/>
    </row>
    <row r="82" spans="1:12" ht="20.149999999999999" customHeight="1" x14ac:dyDescent="0.35">
      <c r="A82" s="71"/>
      <c r="B82" s="17"/>
      <c r="C82" s="17"/>
      <c r="D82" s="17"/>
      <c r="E82" s="18"/>
      <c r="F82" s="18"/>
      <c r="G82" s="18"/>
      <c r="H82" s="18"/>
      <c r="I82" s="3"/>
      <c r="J82" s="3"/>
      <c r="K82" s="3"/>
      <c r="L82" s="3"/>
    </row>
    <row r="83" spans="1:12" ht="20.149999999999999" customHeight="1" x14ac:dyDescent="0.35">
      <c r="A83" s="71"/>
      <c r="B83" s="17"/>
      <c r="C83" s="17"/>
      <c r="D83" s="17"/>
      <c r="E83" s="18"/>
      <c r="F83" s="18"/>
      <c r="G83" s="18"/>
      <c r="H83" s="18"/>
      <c r="I83" s="3"/>
      <c r="J83" s="3"/>
      <c r="K83" s="3"/>
      <c r="L83" s="3"/>
    </row>
    <row r="84" spans="1:12" ht="20.149999999999999" customHeight="1" x14ac:dyDescent="0.35">
      <c r="A84" s="71"/>
      <c r="B84" s="17"/>
      <c r="C84" s="17"/>
      <c r="D84" s="17"/>
      <c r="E84" s="18"/>
      <c r="F84" s="18"/>
      <c r="G84" s="18"/>
      <c r="H84" s="18"/>
      <c r="I84" s="3"/>
      <c r="J84" s="3"/>
      <c r="K84" s="3"/>
      <c r="L84" s="3"/>
    </row>
    <row r="85" spans="1:12" ht="20.149999999999999" customHeight="1" x14ac:dyDescent="0.35">
      <c r="A85" s="71"/>
      <c r="B85" s="17"/>
      <c r="C85" s="17"/>
      <c r="D85" s="17"/>
      <c r="E85" s="18"/>
      <c r="F85" s="18"/>
      <c r="G85" s="18"/>
      <c r="H85" s="18"/>
      <c r="I85" s="3"/>
      <c r="J85" s="3"/>
      <c r="K85" s="3"/>
      <c r="L85" s="3"/>
    </row>
    <row r="86" spans="1:12" ht="20.149999999999999" customHeight="1" x14ac:dyDescent="0.35">
      <c r="A86" s="71"/>
      <c r="B86" s="17"/>
      <c r="C86" s="17"/>
      <c r="D86" s="17"/>
      <c r="E86" s="18"/>
      <c r="F86" s="18"/>
      <c r="G86" s="18"/>
      <c r="H86" s="18"/>
      <c r="I86" s="3"/>
      <c r="J86" s="3"/>
      <c r="K86" s="3"/>
      <c r="L86" s="3"/>
    </row>
    <row r="87" spans="1:12" ht="20.149999999999999" customHeight="1" x14ac:dyDescent="0.35">
      <c r="A87" s="71"/>
      <c r="B87" s="17"/>
      <c r="C87" s="17"/>
      <c r="D87" s="17"/>
      <c r="E87" s="18"/>
      <c r="F87" s="18"/>
      <c r="G87" s="18"/>
      <c r="H87" s="18"/>
      <c r="I87" s="3"/>
      <c r="J87" s="3"/>
      <c r="K87" s="3"/>
      <c r="L87" s="3"/>
    </row>
    <row r="88" spans="1:12" ht="20.149999999999999" customHeight="1" x14ac:dyDescent="0.35">
      <c r="A88" s="71"/>
      <c r="B88" s="17"/>
      <c r="C88" s="17"/>
      <c r="D88" s="17"/>
      <c r="E88" s="18"/>
      <c r="F88" s="18"/>
      <c r="G88" s="18"/>
      <c r="H88" s="18"/>
      <c r="I88" s="3"/>
      <c r="J88" s="3"/>
      <c r="K88" s="3"/>
      <c r="L88" s="3"/>
    </row>
    <row r="89" spans="1:12" ht="20.149999999999999" customHeight="1" x14ac:dyDescent="0.35">
      <c r="A89" s="71"/>
      <c r="B89" s="3"/>
      <c r="C89" s="3"/>
      <c r="D89" s="3"/>
      <c r="E89" s="3"/>
      <c r="F89" s="3"/>
      <c r="G89" s="18"/>
      <c r="H89" s="18"/>
      <c r="I89" s="18"/>
      <c r="J89" s="3"/>
      <c r="K89" s="3"/>
      <c r="L89" s="3"/>
    </row>
    <row r="90" spans="1:12" ht="20.149999999999999" customHeight="1" x14ac:dyDescent="0.35">
      <c r="A90" s="71"/>
      <c r="B90" s="3"/>
      <c r="C90" s="3"/>
      <c r="D90" s="3"/>
      <c r="E90" s="3"/>
      <c r="F90" s="3"/>
      <c r="G90" s="18"/>
      <c r="H90" s="18"/>
      <c r="I90" s="18"/>
      <c r="J90" s="3"/>
      <c r="K90" s="3"/>
      <c r="L90" s="3"/>
    </row>
    <row r="91" spans="1:12" ht="20.149999999999999" customHeight="1" x14ac:dyDescent="0.35">
      <c r="A91" s="71"/>
      <c r="B91" s="3"/>
      <c r="C91" s="3"/>
      <c r="D91" s="3"/>
      <c r="E91" s="3"/>
      <c r="F91" s="3"/>
      <c r="G91" s="18"/>
      <c r="H91" s="18"/>
      <c r="I91" s="18"/>
      <c r="J91" s="3"/>
      <c r="K91" s="3"/>
      <c r="L91" s="3"/>
    </row>
    <row r="92" spans="1:12" ht="20.149999999999999" customHeight="1" x14ac:dyDescent="0.35">
      <c r="A92" s="71"/>
      <c r="B92" s="3"/>
      <c r="C92" s="3"/>
      <c r="D92" s="3"/>
      <c r="E92" s="3"/>
      <c r="F92" s="3"/>
      <c r="G92" s="18"/>
      <c r="H92" s="18"/>
      <c r="I92" s="18"/>
      <c r="J92" s="3"/>
      <c r="K92" s="3"/>
      <c r="L92" s="3"/>
    </row>
    <row r="93" spans="1:12" ht="20.149999999999999" customHeight="1" x14ac:dyDescent="0.35">
      <c r="A93" s="71"/>
      <c r="B93" s="3"/>
      <c r="C93" s="3"/>
      <c r="D93" s="3"/>
      <c r="E93" s="3"/>
      <c r="F93" s="3"/>
      <c r="G93" s="18"/>
      <c r="H93" s="18"/>
      <c r="I93" s="18"/>
      <c r="J93" s="3"/>
      <c r="K93" s="3"/>
      <c r="L93" s="3"/>
    </row>
    <row r="94" spans="1:12" ht="20.149999999999999" customHeight="1" x14ac:dyDescent="0.35">
      <c r="A94" s="71"/>
      <c r="B94" s="3"/>
      <c r="C94" s="3"/>
      <c r="D94" s="3"/>
      <c r="E94" s="3"/>
      <c r="F94" s="3"/>
      <c r="G94" s="18"/>
      <c r="H94" s="18"/>
      <c r="I94" s="18"/>
      <c r="J94" s="3"/>
      <c r="K94" s="3"/>
      <c r="L94" s="3"/>
    </row>
    <row r="95" spans="1:12" ht="20.149999999999999" customHeight="1" x14ac:dyDescent="0.35">
      <c r="A95" s="71"/>
      <c r="B95" s="3"/>
      <c r="C95" s="3"/>
      <c r="D95" s="3"/>
      <c r="E95" s="3"/>
      <c r="F95" s="3"/>
      <c r="G95" s="18"/>
      <c r="H95" s="18"/>
      <c r="I95" s="18"/>
      <c r="J95" s="3"/>
      <c r="K95" s="3"/>
      <c r="L95" s="3"/>
    </row>
    <row r="96" spans="1:12" ht="20.149999999999999" customHeight="1" x14ac:dyDescent="0.35">
      <c r="A96" s="71"/>
      <c r="B96" s="3"/>
      <c r="C96" s="3"/>
      <c r="D96" s="3"/>
      <c r="E96" s="3"/>
      <c r="F96" s="3"/>
      <c r="G96" s="18"/>
      <c r="H96" s="18"/>
      <c r="I96" s="18"/>
      <c r="J96" s="3"/>
      <c r="K96" s="3"/>
      <c r="L96" s="3"/>
    </row>
    <row r="97" spans="1:12" ht="20.149999999999999" customHeight="1" x14ac:dyDescent="0.35">
      <c r="A97" s="71"/>
      <c r="B97" s="3"/>
      <c r="C97" s="3"/>
      <c r="D97" s="3"/>
      <c r="E97" s="3"/>
      <c r="F97" s="3"/>
      <c r="G97" s="18"/>
      <c r="H97" s="18"/>
      <c r="I97" s="18"/>
      <c r="J97" s="3"/>
      <c r="K97" s="3"/>
      <c r="L97" s="3"/>
    </row>
    <row r="98" spans="1:12" ht="20.149999999999999" customHeight="1" x14ac:dyDescent="0.35">
      <c r="A98" s="71"/>
      <c r="B98" s="3"/>
      <c r="C98" s="3"/>
      <c r="D98" s="3"/>
      <c r="E98" s="3"/>
      <c r="F98" s="3"/>
      <c r="G98" s="18"/>
      <c r="H98" s="18"/>
      <c r="I98" s="18"/>
      <c r="J98" s="3"/>
      <c r="K98" s="3"/>
      <c r="L98" s="3"/>
    </row>
    <row r="99" spans="1:12" ht="20.149999999999999" customHeight="1" x14ac:dyDescent="0.35">
      <c r="A99" s="71"/>
      <c r="B99" s="3"/>
      <c r="C99" s="3"/>
      <c r="D99" s="3"/>
      <c r="E99" s="3"/>
      <c r="F99" s="3"/>
      <c r="G99" s="18"/>
      <c r="H99" s="18"/>
      <c r="I99" s="18"/>
      <c r="J99" s="3"/>
      <c r="K99" s="3"/>
      <c r="L99" s="3"/>
    </row>
    <row r="100" spans="1:12" ht="20.149999999999999" customHeight="1" thickBot="1" x14ac:dyDescent="0.4">
      <c r="A100" s="72"/>
      <c r="B100" s="3"/>
      <c r="C100" s="3"/>
      <c r="D100" s="3"/>
      <c r="E100" s="3"/>
      <c r="F100" s="3"/>
      <c r="G100" s="18"/>
      <c r="H100" s="18"/>
      <c r="I100" s="18"/>
      <c r="J100" s="3"/>
      <c r="K100" s="3"/>
      <c r="L100" s="3"/>
    </row>
  </sheetData>
  <mergeCells count="4">
    <mergeCell ref="A1:L1"/>
    <mergeCell ref="A2:L2"/>
    <mergeCell ref="B3:D3"/>
    <mergeCell ref="E3:L3"/>
  </mergeCells>
  <pageMargins left="0.7" right="0.7" top="0.75" bottom="0.75" header="0.3" footer="0.3"/>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00"/>
  <sheetViews>
    <sheetView zoomScale="80" zoomScaleNormal="80" workbookViewId="0">
      <selection sqref="A1:L1"/>
    </sheetView>
  </sheetViews>
  <sheetFormatPr defaultColWidth="9.1796875" defaultRowHeight="14.5" x14ac:dyDescent="0.35"/>
  <cols>
    <col min="1" max="1" width="20.7265625" style="2" customWidth="1"/>
    <col min="2" max="2" width="8.7265625" style="2" customWidth="1"/>
    <col min="3" max="4" width="15.7265625" style="2" customWidth="1"/>
    <col min="5" max="16" width="12.7265625" style="2" customWidth="1"/>
    <col min="17" max="16384" width="9.1796875" style="2"/>
  </cols>
  <sheetData>
    <row r="1" spans="1:16" ht="20.149999999999999" customHeight="1" thickBot="1" x14ac:dyDescent="0.4">
      <c r="A1" s="145" t="s">
        <v>112</v>
      </c>
      <c r="B1" s="146"/>
      <c r="C1" s="146"/>
      <c r="D1" s="146"/>
      <c r="E1" s="146"/>
      <c r="F1" s="146"/>
      <c r="G1" s="146"/>
      <c r="H1" s="146"/>
      <c r="I1" s="146"/>
      <c r="J1" s="154"/>
      <c r="K1" s="154"/>
      <c r="L1" s="158"/>
      <c r="M1" s="64" t="str">
        <f>HYPERLINK("[Universal_Custom_PCR_Array_Panel_Conversion.xlsx]Data_Entry!$C$7","BACK")</f>
        <v>BACK</v>
      </c>
    </row>
    <row r="2" spans="1:16" ht="183" customHeight="1" thickBot="1" x14ac:dyDescent="0.4">
      <c r="A2" s="129" t="s">
        <v>333</v>
      </c>
      <c r="B2" s="151"/>
      <c r="C2" s="151"/>
      <c r="D2" s="151"/>
      <c r="E2" s="151"/>
      <c r="F2" s="151"/>
      <c r="G2" s="151"/>
      <c r="H2" s="151"/>
      <c r="I2" s="151"/>
      <c r="J2" s="151"/>
      <c r="K2" s="151"/>
      <c r="L2" s="152"/>
    </row>
    <row r="3" spans="1:16" ht="20.149999999999999" customHeight="1" x14ac:dyDescent="0.35">
      <c r="A3" s="77" t="s">
        <v>299</v>
      </c>
      <c r="B3" s="133" t="s">
        <v>91</v>
      </c>
      <c r="C3" s="134"/>
      <c r="D3" s="153"/>
      <c r="E3" s="136" t="s">
        <v>113</v>
      </c>
      <c r="F3" s="144"/>
      <c r="G3" s="144"/>
      <c r="H3" s="144"/>
      <c r="I3" s="144"/>
      <c r="J3" s="144"/>
      <c r="K3" s="144"/>
      <c r="L3" s="144"/>
      <c r="M3" s="144"/>
      <c r="N3" s="144"/>
      <c r="O3" s="144"/>
      <c r="P3" s="137"/>
    </row>
    <row r="4" spans="1:16"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7" t="s">
        <v>111</v>
      </c>
      <c r="M4" s="7" t="s">
        <v>114</v>
      </c>
      <c r="N4" s="7" t="s">
        <v>115</v>
      </c>
      <c r="O4" s="7" t="s">
        <v>116</v>
      </c>
      <c r="P4" s="8" t="s">
        <v>117</v>
      </c>
    </row>
    <row r="5" spans="1:16" ht="20.149999999999999" customHeight="1" x14ac:dyDescent="0.35">
      <c r="A5" s="70"/>
      <c r="B5" s="83">
        <v>1</v>
      </c>
      <c r="C5" s="80"/>
      <c r="D5" s="80"/>
      <c r="E5" s="21">
        <f>$A5</f>
        <v>0</v>
      </c>
      <c r="F5" s="21">
        <f>$A6</f>
        <v>0</v>
      </c>
      <c r="G5" s="21">
        <f>$A7</f>
        <v>0</v>
      </c>
      <c r="H5" s="21">
        <f>$A8</f>
        <v>0</v>
      </c>
      <c r="I5" s="21">
        <f>$A9</f>
        <v>0</v>
      </c>
      <c r="J5" s="21">
        <f>$A10</f>
        <v>0</v>
      </c>
      <c r="K5" s="21">
        <f>$A11</f>
        <v>0</v>
      </c>
      <c r="L5" s="21">
        <f>$A12</f>
        <v>0</v>
      </c>
      <c r="M5" s="21">
        <f>$A13</f>
        <v>0</v>
      </c>
      <c r="N5" s="21">
        <f>$A14</f>
        <v>0</v>
      </c>
      <c r="O5" s="21">
        <f>$A15</f>
        <v>0</v>
      </c>
      <c r="P5" s="10">
        <f>$A16</f>
        <v>0</v>
      </c>
    </row>
    <row r="6" spans="1:16" ht="20.149999999999999" customHeight="1" x14ac:dyDescent="0.35">
      <c r="A6" s="71"/>
      <c r="B6" s="84">
        <v>2</v>
      </c>
      <c r="C6" s="80"/>
      <c r="D6" s="80"/>
      <c r="E6" s="12">
        <f>$A17</f>
        <v>0</v>
      </c>
      <c r="F6" s="12">
        <f>$A18</f>
        <v>0</v>
      </c>
      <c r="G6" s="12">
        <f>$A19</f>
        <v>0</v>
      </c>
      <c r="H6" s="12">
        <f>$A20</f>
        <v>0</v>
      </c>
      <c r="I6" s="12">
        <f>$A21</f>
        <v>0</v>
      </c>
      <c r="J6" s="12">
        <f>$A22</f>
        <v>0</v>
      </c>
      <c r="K6" s="12">
        <f>$A23</f>
        <v>0</v>
      </c>
      <c r="L6" s="12">
        <f>$A24</f>
        <v>0</v>
      </c>
      <c r="M6" s="12">
        <f>$A25</f>
        <v>0</v>
      </c>
      <c r="N6" s="12">
        <f>$A26</f>
        <v>0</v>
      </c>
      <c r="O6" s="12">
        <f>$A27</f>
        <v>0</v>
      </c>
      <c r="P6" s="13">
        <f>$A28</f>
        <v>0</v>
      </c>
    </row>
    <row r="7" spans="1:16" ht="20.149999999999999" customHeight="1" x14ac:dyDescent="0.35">
      <c r="A7" s="71"/>
      <c r="B7" s="84">
        <v>3</v>
      </c>
      <c r="C7" s="80"/>
      <c r="D7" s="80"/>
      <c r="E7" s="12">
        <f>$A29</f>
        <v>0</v>
      </c>
      <c r="F7" s="12">
        <f>$A30</f>
        <v>0</v>
      </c>
      <c r="G7" s="12">
        <f>$A31</f>
        <v>0</v>
      </c>
      <c r="H7" s="12">
        <f>$A32</f>
        <v>0</v>
      </c>
      <c r="I7" s="12">
        <f>$A33</f>
        <v>0</v>
      </c>
      <c r="J7" s="12">
        <f>$A34</f>
        <v>0</v>
      </c>
      <c r="K7" s="12">
        <f>$A35</f>
        <v>0</v>
      </c>
      <c r="L7" s="12">
        <f>$A36</f>
        <v>0</v>
      </c>
      <c r="M7" s="12">
        <f>$A37</f>
        <v>0</v>
      </c>
      <c r="N7" s="12">
        <f>$A38</f>
        <v>0</v>
      </c>
      <c r="O7" s="12">
        <f>$A39</f>
        <v>0</v>
      </c>
      <c r="P7" s="13">
        <f>$A40</f>
        <v>0</v>
      </c>
    </row>
    <row r="8" spans="1:16" ht="20.149999999999999" customHeight="1" x14ac:dyDescent="0.35">
      <c r="A8" s="71"/>
      <c r="B8" s="84">
        <v>4</v>
      </c>
      <c r="C8" s="80"/>
      <c r="D8" s="80"/>
      <c r="E8" s="12">
        <f>$A41</f>
        <v>0</v>
      </c>
      <c r="F8" s="12">
        <f>$A42</f>
        <v>0</v>
      </c>
      <c r="G8" s="12">
        <f>$A43</f>
        <v>0</v>
      </c>
      <c r="H8" s="12">
        <f>$A44</f>
        <v>0</v>
      </c>
      <c r="I8" s="12">
        <f>$A45</f>
        <v>0</v>
      </c>
      <c r="J8" s="12">
        <f>$A46</f>
        <v>0</v>
      </c>
      <c r="K8" s="12">
        <f>$A47</f>
        <v>0</v>
      </c>
      <c r="L8" s="12">
        <f>$A48</f>
        <v>0</v>
      </c>
      <c r="M8" s="12">
        <f>$A49</f>
        <v>0</v>
      </c>
      <c r="N8" s="12">
        <f>$A50</f>
        <v>0</v>
      </c>
      <c r="O8" s="12">
        <f>$A51</f>
        <v>0</v>
      </c>
      <c r="P8" s="13">
        <f>$A52</f>
        <v>0</v>
      </c>
    </row>
    <row r="9" spans="1:16" ht="20.149999999999999" customHeight="1" x14ac:dyDescent="0.35">
      <c r="A9" s="71"/>
      <c r="B9" s="84">
        <v>5</v>
      </c>
      <c r="C9" s="80"/>
      <c r="D9" s="80"/>
      <c r="E9" s="12">
        <f>$A53</f>
        <v>0</v>
      </c>
      <c r="F9" s="12">
        <f>$A54</f>
        <v>0</v>
      </c>
      <c r="G9" s="12">
        <f>$A55</f>
        <v>0</v>
      </c>
      <c r="H9" s="12">
        <f>$A56</f>
        <v>0</v>
      </c>
      <c r="I9" s="12">
        <f>$A57</f>
        <v>0</v>
      </c>
      <c r="J9" s="12">
        <f>$A58</f>
        <v>0</v>
      </c>
      <c r="K9" s="12">
        <f>$A59</f>
        <v>0</v>
      </c>
      <c r="L9" s="12">
        <f>$A60</f>
        <v>0</v>
      </c>
      <c r="M9" s="12">
        <f>$A61</f>
        <v>0</v>
      </c>
      <c r="N9" s="12">
        <f>$A62</f>
        <v>0</v>
      </c>
      <c r="O9" s="12">
        <f>$A63</f>
        <v>0</v>
      </c>
      <c r="P9" s="13">
        <f>$A64</f>
        <v>0</v>
      </c>
    </row>
    <row r="10" spans="1:16" ht="20.149999999999999" customHeight="1" x14ac:dyDescent="0.35">
      <c r="A10" s="71"/>
      <c r="B10" s="84">
        <v>6</v>
      </c>
      <c r="C10" s="80"/>
      <c r="D10" s="80"/>
      <c r="E10" s="12">
        <f>$A65</f>
        <v>0</v>
      </c>
      <c r="F10" s="12">
        <f>$A66</f>
        <v>0</v>
      </c>
      <c r="G10" s="12">
        <f>$A67</f>
        <v>0</v>
      </c>
      <c r="H10" s="12">
        <f>$A68</f>
        <v>0</v>
      </c>
      <c r="I10" s="12">
        <f>$A69</f>
        <v>0</v>
      </c>
      <c r="J10" s="12">
        <f>$A70</f>
        <v>0</v>
      </c>
      <c r="K10" s="12">
        <f>$A71</f>
        <v>0</v>
      </c>
      <c r="L10" s="12">
        <f>$A72</f>
        <v>0</v>
      </c>
      <c r="M10" s="12">
        <f>$A73</f>
        <v>0</v>
      </c>
      <c r="N10" s="12">
        <f>$A74</f>
        <v>0</v>
      </c>
      <c r="O10" s="12">
        <f>$A75</f>
        <v>0</v>
      </c>
      <c r="P10" s="13">
        <f>$A76</f>
        <v>0</v>
      </c>
    </row>
    <row r="11" spans="1:16" ht="20.149999999999999" customHeight="1" x14ac:dyDescent="0.35">
      <c r="A11" s="71"/>
      <c r="B11" s="84">
        <v>7</v>
      </c>
      <c r="C11" s="80"/>
      <c r="D11" s="80"/>
      <c r="E11" s="12">
        <f>$A77</f>
        <v>0</v>
      </c>
      <c r="F11" s="12">
        <f>$A78</f>
        <v>0</v>
      </c>
      <c r="G11" s="12">
        <f>$A79</f>
        <v>0</v>
      </c>
      <c r="H11" s="12">
        <f>$A80</f>
        <v>0</v>
      </c>
      <c r="I11" s="12">
        <f>$A81</f>
        <v>0</v>
      </c>
      <c r="J11" s="12">
        <f>$A82</f>
        <v>0</v>
      </c>
      <c r="K11" s="12">
        <f>$A83</f>
        <v>0</v>
      </c>
      <c r="L11" s="12">
        <f>$A84</f>
        <v>0</v>
      </c>
      <c r="M11" s="12">
        <f>$A85</f>
        <v>0</v>
      </c>
      <c r="N11" s="12">
        <f>$A86</f>
        <v>0</v>
      </c>
      <c r="O11" s="12">
        <f>$A87</f>
        <v>0</v>
      </c>
      <c r="P11" s="13">
        <f>$A88</f>
        <v>0</v>
      </c>
    </row>
    <row r="12" spans="1:16" ht="20.149999999999999" customHeight="1" thickBot="1" x14ac:dyDescent="0.4">
      <c r="A12" s="71"/>
      <c r="B12" s="82">
        <v>8</v>
      </c>
      <c r="C12" s="76"/>
      <c r="D12" s="76"/>
      <c r="E12" s="14">
        <f>$A89</f>
        <v>0</v>
      </c>
      <c r="F12" s="14">
        <f>$A90</f>
        <v>0</v>
      </c>
      <c r="G12" s="14">
        <f>$A91</f>
        <v>0</v>
      </c>
      <c r="H12" s="14">
        <f>$A92</f>
        <v>0</v>
      </c>
      <c r="I12" s="14">
        <f>$A93</f>
        <v>0</v>
      </c>
      <c r="J12" s="14">
        <f>$A94</f>
        <v>0</v>
      </c>
      <c r="K12" s="14">
        <f>$A95</f>
        <v>0</v>
      </c>
      <c r="L12" s="14">
        <f>$A96</f>
        <v>0</v>
      </c>
      <c r="M12" s="14">
        <f>$A97</f>
        <v>0</v>
      </c>
      <c r="N12" s="14">
        <f>$A98</f>
        <v>0</v>
      </c>
      <c r="O12" s="14">
        <f>$A99</f>
        <v>0</v>
      </c>
      <c r="P12" s="15">
        <f>$A100</f>
        <v>0</v>
      </c>
    </row>
    <row r="13" spans="1:16" ht="20.149999999999999" customHeight="1" x14ac:dyDescent="0.35">
      <c r="A13" s="71"/>
    </row>
    <row r="14" spans="1:16" ht="20.149999999999999" customHeight="1" x14ac:dyDescent="0.35">
      <c r="A14" s="71"/>
    </row>
    <row r="15" spans="1:16" ht="20.149999999999999" customHeight="1" x14ac:dyDescent="0.35">
      <c r="A15" s="71"/>
    </row>
    <row r="16" spans="1:16" ht="20.149999999999999" customHeight="1" x14ac:dyDescent="0.35">
      <c r="A16" s="71"/>
    </row>
    <row r="17" spans="1:1" ht="20.149999999999999" customHeight="1" x14ac:dyDescent="0.35">
      <c r="A17" s="71"/>
    </row>
    <row r="18" spans="1:1" ht="20.149999999999999" customHeight="1" x14ac:dyDescent="0.35">
      <c r="A18" s="71"/>
    </row>
    <row r="19" spans="1:1" ht="20.149999999999999" customHeight="1" x14ac:dyDescent="0.35">
      <c r="A19" s="71"/>
    </row>
    <row r="20" spans="1:1" ht="20.149999999999999" customHeight="1" x14ac:dyDescent="0.35">
      <c r="A20" s="71"/>
    </row>
    <row r="21" spans="1:1" ht="20.149999999999999" customHeight="1" x14ac:dyDescent="0.35">
      <c r="A21" s="71"/>
    </row>
    <row r="22" spans="1:1" ht="20.149999999999999" customHeight="1" x14ac:dyDescent="0.35">
      <c r="A22" s="71"/>
    </row>
    <row r="23" spans="1:1" ht="20.149999999999999" customHeight="1" x14ac:dyDescent="0.35">
      <c r="A23" s="71"/>
    </row>
    <row r="24" spans="1:1" ht="20.149999999999999" customHeight="1" x14ac:dyDescent="0.35">
      <c r="A24" s="71"/>
    </row>
    <row r="25" spans="1:1" ht="20.149999999999999" customHeight="1" x14ac:dyDescent="0.35">
      <c r="A25" s="71"/>
    </row>
    <row r="26" spans="1:1" ht="20.149999999999999" customHeight="1" x14ac:dyDescent="0.35">
      <c r="A26" s="71"/>
    </row>
    <row r="27" spans="1:1" ht="20.149999999999999" customHeight="1" x14ac:dyDescent="0.35">
      <c r="A27" s="71"/>
    </row>
    <row r="28" spans="1:1" ht="20.149999999999999" customHeight="1" x14ac:dyDescent="0.35">
      <c r="A28" s="71"/>
    </row>
    <row r="29" spans="1:1" ht="20.149999999999999" customHeight="1" x14ac:dyDescent="0.35">
      <c r="A29" s="71"/>
    </row>
    <row r="30" spans="1:1" ht="20.149999999999999" customHeight="1" x14ac:dyDescent="0.35">
      <c r="A30" s="71"/>
    </row>
    <row r="31" spans="1:1" ht="20.149999999999999" customHeight="1" x14ac:dyDescent="0.35">
      <c r="A31" s="71"/>
    </row>
    <row r="32" spans="1:1" ht="20.149999999999999" customHeight="1" x14ac:dyDescent="0.35">
      <c r="A32" s="71"/>
    </row>
    <row r="33" spans="1:1" ht="20.149999999999999" customHeight="1" x14ac:dyDescent="0.35">
      <c r="A33" s="71"/>
    </row>
    <row r="34" spans="1:1" ht="20.149999999999999" customHeight="1" x14ac:dyDescent="0.35">
      <c r="A34" s="71"/>
    </row>
    <row r="35" spans="1:1" ht="20.149999999999999" customHeight="1" x14ac:dyDescent="0.35">
      <c r="A35" s="71"/>
    </row>
    <row r="36" spans="1:1" ht="20.149999999999999" customHeight="1" x14ac:dyDescent="0.35">
      <c r="A36" s="71"/>
    </row>
    <row r="37" spans="1:1" ht="20.149999999999999" customHeight="1" x14ac:dyDescent="0.35">
      <c r="A37" s="71"/>
    </row>
    <row r="38" spans="1:1" ht="20.149999999999999" customHeight="1" x14ac:dyDescent="0.35">
      <c r="A38" s="71"/>
    </row>
    <row r="39" spans="1:1" ht="20.149999999999999" customHeight="1" x14ac:dyDescent="0.35">
      <c r="A39" s="71"/>
    </row>
    <row r="40" spans="1:1" ht="20.149999999999999" customHeight="1" x14ac:dyDescent="0.35">
      <c r="A40" s="71"/>
    </row>
    <row r="41" spans="1:1" ht="20.149999999999999" customHeight="1" x14ac:dyDescent="0.35">
      <c r="A41" s="71"/>
    </row>
    <row r="42" spans="1:1" ht="20.149999999999999" customHeight="1" x14ac:dyDescent="0.35">
      <c r="A42" s="71"/>
    </row>
    <row r="43" spans="1:1" ht="20.149999999999999" customHeight="1" x14ac:dyDescent="0.35">
      <c r="A43" s="71"/>
    </row>
    <row r="44" spans="1:1" ht="20.149999999999999" customHeight="1" x14ac:dyDescent="0.35">
      <c r="A44" s="71"/>
    </row>
    <row r="45" spans="1:1" ht="20.149999999999999" customHeight="1" x14ac:dyDescent="0.35">
      <c r="A45" s="71"/>
    </row>
    <row r="46" spans="1:1" ht="20.149999999999999" customHeight="1" x14ac:dyDescent="0.35">
      <c r="A46" s="71"/>
    </row>
    <row r="47" spans="1:1" ht="20.149999999999999" customHeight="1" x14ac:dyDescent="0.35">
      <c r="A47" s="71"/>
    </row>
    <row r="48" spans="1:1" ht="20.149999999999999" customHeight="1" x14ac:dyDescent="0.35">
      <c r="A48" s="71"/>
    </row>
    <row r="49" spans="1:1" ht="20.149999999999999" customHeight="1" x14ac:dyDescent="0.35">
      <c r="A49" s="71"/>
    </row>
    <row r="50" spans="1:1" ht="20.149999999999999" customHeight="1" x14ac:dyDescent="0.35">
      <c r="A50" s="71"/>
    </row>
    <row r="51" spans="1:1" ht="20.149999999999999" customHeight="1" x14ac:dyDescent="0.35">
      <c r="A51" s="71"/>
    </row>
    <row r="52" spans="1:1" ht="20.149999999999999" customHeight="1" x14ac:dyDescent="0.35">
      <c r="A52" s="71"/>
    </row>
    <row r="53" spans="1:1" ht="20.149999999999999" customHeight="1" x14ac:dyDescent="0.35">
      <c r="A53" s="71"/>
    </row>
    <row r="54" spans="1:1" ht="20.149999999999999" customHeight="1" x14ac:dyDescent="0.35">
      <c r="A54" s="71"/>
    </row>
    <row r="55" spans="1:1" ht="20.149999999999999" customHeight="1" x14ac:dyDescent="0.35">
      <c r="A55" s="71"/>
    </row>
    <row r="56" spans="1:1" ht="20.149999999999999" customHeight="1" x14ac:dyDescent="0.35">
      <c r="A56" s="71"/>
    </row>
    <row r="57" spans="1:1" ht="20.149999999999999" customHeight="1" x14ac:dyDescent="0.35">
      <c r="A57" s="71"/>
    </row>
    <row r="58" spans="1:1" ht="20.149999999999999" customHeight="1" x14ac:dyDescent="0.35">
      <c r="A58" s="71"/>
    </row>
    <row r="59" spans="1:1" ht="20.149999999999999" customHeight="1" x14ac:dyDescent="0.35">
      <c r="A59" s="71"/>
    </row>
    <row r="60" spans="1:1" ht="20.149999999999999" customHeight="1" x14ac:dyDescent="0.35">
      <c r="A60" s="71"/>
    </row>
    <row r="61" spans="1:1" ht="20.149999999999999" customHeight="1" x14ac:dyDescent="0.35">
      <c r="A61" s="71"/>
    </row>
    <row r="62" spans="1:1" ht="20.149999999999999" customHeight="1" x14ac:dyDescent="0.35">
      <c r="A62" s="71"/>
    </row>
    <row r="63" spans="1:1" ht="20.149999999999999" customHeight="1" x14ac:dyDescent="0.35">
      <c r="A63" s="71"/>
    </row>
    <row r="64" spans="1:1" ht="20.149999999999999" customHeight="1" x14ac:dyDescent="0.35">
      <c r="A64" s="71"/>
    </row>
    <row r="65" spans="1:1" ht="20.149999999999999" customHeight="1" x14ac:dyDescent="0.35">
      <c r="A65" s="71"/>
    </row>
    <row r="66" spans="1:1" ht="20.149999999999999" customHeight="1" x14ac:dyDescent="0.35">
      <c r="A66" s="71"/>
    </row>
    <row r="67" spans="1:1" ht="20.149999999999999" customHeight="1" x14ac:dyDescent="0.35">
      <c r="A67" s="71"/>
    </row>
    <row r="68" spans="1:1" ht="20.149999999999999" customHeight="1" x14ac:dyDescent="0.35">
      <c r="A68" s="71"/>
    </row>
    <row r="69" spans="1:1" ht="20.149999999999999" customHeight="1" x14ac:dyDescent="0.35">
      <c r="A69" s="71"/>
    </row>
    <row r="70" spans="1:1" ht="20.149999999999999" customHeight="1" x14ac:dyDescent="0.35">
      <c r="A70" s="71"/>
    </row>
    <row r="71" spans="1:1" ht="20.149999999999999" customHeight="1" x14ac:dyDescent="0.35">
      <c r="A71" s="71"/>
    </row>
    <row r="72" spans="1:1" ht="20.149999999999999" customHeight="1" x14ac:dyDescent="0.35">
      <c r="A72" s="71"/>
    </row>
    <row r="73" spans="1:1" ht="20.149999999999999" customHeight="1" x14ac:dyDescent="0.35">
      <c r="A73" s="71"/>
    </row>
    <row r="74" spans="1:1" ht="20.149999999999999" customHeight="1" x14ac:dyDescent="0.35">
      <c r="A74" s="71"/>
    </row>
    <row r="75" spans="1:1" ht="20.149999999999999" customHeight="1" x14ac:dyDescent="0.35">
      <c r="A75" s="71"/>
    </row>
    <row r="76" spans="1:1" ht="20.149999999999999" customHeight="1" x14ac:dyDescent="0.35">
      <c r="A76" s="71"/>
    </row>
    <row r="77" spans="1:1" ht="20.149999999999999" customHeight="1" x14ac:dyDescent="0.35">
      <c r="A77" s="71"/>
    </row>
    <row r="78" spans="1:1" ht="20.149999999999999" customHeight="1" x14ac:dyDescent="0.35">
      <c r="A78" s="71"/>
    </row>
    <row r="79" spans="1:1" ht="20.149999999999999" customHeight="1" x14ac:dyDescent="0.35">
      <c r="A79" s="71"/>
    </row>
    <row r="80" spans="1:1" ht="20.149999999999999" customHeight="1" x14ac:dyDescent="0.35">
      <c r="A80" s="71"/>
    </row>
    <row r="81" spans="1:1" ht="20.149999999999999" customHeight="1" x14ac:dyDescent="0.35">
      <c r="A81" s="71"/>
    </row>
    <row r="82" spans="1:1" ht="20.149999999999999" customHeight="1" x14ac:dyDescent="0.35">
      <c r="A82" s="71"/>
    </row>
    <row r="83" spans="1:1" ht="20.149999999999999" customHeight="1" x14ac:dyDescent="0.35">
      <c r="A83" s="71"/>
    </row>
    <row r="84" spans="1:1" ht="20.149999999999999" customHeight="1" x14ac:dyDescent="0.35">
      <c r="A84" s="71"/>
    </row>
    <row r="85" spans="1:1" ht="20.149999999999999" customHeight="1" x14ac:dyDescent="0.35">
      <c r="A85" s="71"/>
    </row>
    <row r="86" spans="1:1" ht="20.149999999999999" customHeight="1" x14ac:dyDescent="0.35">
      <c r="A86" s="71"/>
    </row>
    <row r="87" spans="1:1" ht="20.149999999999999" customHeight="1" x14ac:dyDescent="0.35">
      <c r="A87" s="71"/>
    </row>
    <row r="88" spans="1:1" ht="20.149999999999999" customHeight="1" x14ac:dyDescent="0.35">
      <c r="A88" s="71"/>
    </row>
    <row r="89" spans="1:1" ht="20.149999999999999" customHeight="1" x14ac:dyDescent="0.35">
      <c r="A89" s="71"/>
    </row>
    <row r="90" spans="1:1" ht="20.149999999999999" customHeight="1" x14ac:dyDescent="0.35">
      <c r="A90" s="71"/>
    </row>
    <row r="91" spans="1:1" ht="20.149999999999999" customHeight="1" x14ac:dyDescent="0.35">
      <c r="A91" s="71"/>
    </row>
    <row r="92" spans="1:1" ht="20.149999999999999" customHeight="1" x14ac:dyDescent="0.35">
      <c r="A92" s="71"/>
    </row>
    <row r="93" spans="1:1" ht="20.149999999999999" customHeight="1" x14ac:dyDescent="0.35">
      <c r="A93" s="71"/>
    </row>
    <row r="94" spans="1:1" ht="20.149999999999999" customHeight="1" x14ac:dyDescent="0.35">
      <c r="A94" s="71"/>
    </row>
    <row r="95" spans="1:1" ht="20.149999999999999" customHeight="1" x14ac:dyDescent="0.35">
      <c r="A95" s="71"/>
    </row>
    <row r="96" spans="1:1" ht="20.149999999999999" customHeight="1" x14ac:dyDescent="0.35">
      <c r="A96" s="71"/>
    </row>
    <row r="97" spans="1:1" ht="20.149999999999999" customHeight="1" x14ac:dyDescent="0.35">
      <c r="A97" s="71"/>
    </row>
    <row r="98" spans="1:1" ht="20.149999999999999" customHeight="1" x14ac:dyDescent="0.35">
      <c r="A98" s="71"/>
    </row>
    <row r="99" spans="1:1" ht="20.149999999999999" customHeight="1" x14ac:dyDescent="0.35">
      <c r="A99" s="71"/>
    </row>
    <row r="100" spans="1:1" ht="20.149999999999999" customHeight="1" thickBot="1" x14ac:dyDescent="0.4">
      <c r="A100" s="72"/>
    </row>
  </sheetData>
  <mergeCells count="4">
    <mergeCell ref="B3:D3"/>
    <mergeCell ref="E3:P3"/>
    <mergeCell ref="A2:L2"/>
    <mergeCell ref="A1:L1"/>
  </mergeCells>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0"/>
  <sheetViews>
    <sheetView zoomScale="80" zoomScaleNormal="80" workbookViewId="0">
      <selection sqref="A1:L1"/>
    </sheetView>
  </sheetViews>
  <sheetFormatPr defaultColWidth="9.1796875" defaultRowHeight="14.5" x14ac:dyDescent="0.35"/>
  <cols>
    <col min="1" max="1" width="20.7265625" style="2" customWidth="1"/>
    <col min="2" max="2" width="8.7265625" style="2" customWidth="1"/>
    <col min="3" max="4" width="15.7265625" style="2" customWidth="1"/>
    <col min="5" max="16" width="12.7265625" style="2" customWidth="1"/>
    <col min="17" max="16384" width="9.1796875" style="2"/>
  </cols>
  <sheetData>
    <row r="1" spans="1:16" ht="20.149999999999999" customHeight="1" thickBot="1" x14ac:dyDescent="0.4">
      <c r="A1" s="145" t="s">
        <v>112</v>
      </c>
      <c r="B1" s="146"/>
      <c r="C1" s="146"/>
      <c r="D1" s="146"/>
      <c r="E1" s="146"/>
      <c r="F1" s="146"/>
      <c r="G1" s="146"/>
      <c r="H1" s="146"/>
      <c r="I1" s="146"/>
      <c r="J1" s="154"/>
      <c r="K1" s="154"/>
      <c r="L1" s="158"/>
      <c r="M1" s="64" t="str">
        <f>HYPERLINK("[Universal_Custom_PCR_Array_Panel_Conversion.xlsx]Data_Entry!$C$7","BACK")</f>
        <v>BACK</v>
      </c>
    </row>
    <row r="2" spans="1:16" ht="177" customHeight="1" thickBot="1" x14ac:dyDescent="0.4">
      <c r="A2" s="129" t="s">
        <v>334</v>
      </c>
      <c r="B2" s="151"/>
      <c r="C2" s="151"/>
      <c r="D2" s="151"/>
      <c r="E2" s="151"/>
      <c r="F2" s="151"/>
      <c r="G2" s="151"/>
      <c r="H2" s="151"/>
      <c r="I2" s="151"/>
      <c r="J2" s="151"/>
      <c r="K2" s="151"/>
      <c r="L2" s="152"/>
    </row>
    <row r="3" spans="1:16" ht="20.149999999999999" customHeight="1" x14ac:dyDescent="0.35">
      <c r="A3" s="77" t="s">
        <v>300</v>
      </c>
      <c r="B3" s="133" t="s">
        <v>91</v>
      </c>
      <c r="C3" s="134"/>
      <c r="D3" s="153"/>
      <c r="E3" s="136" t="s">
        <v>113</v>
      </c>
      <c r="F3" s="144"/>
      <c r="G3" s="144"/>
      <c r="H3" s="144"/>
      <c r="I3" s="144"/>
      <c r="J3" s="144"/>
      <c r="K3" s="144"/>
      <c r="L3" s="144"/>
      <c r="M3" s="144"/>
      <c r="N3" s="144"/>
      <c r="O3" s="144"/>
      <c r="P3" s="137"/>
    </row>
    <row r="4" spans="1:16"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7" t="s">
        <v>111</v>
      </c>
      <c r="M4" s="7" t="s">
        <v>114</v>
      </c>
      <c r="N4" s="7" t="s">
        <v>115</v>
      </c>
      <c r="O4" s="7" t="s">
        <v>116</v>
      </c>
      <c r="P4" s="8" t="s">
        <v>117</v>
      </c>
    </row>
    <row r="5" spans="1:16" ht="20.149999999999999" customHeight="1" x14ac:dyDescent="0.35">
      <c r="A5" s="70"/>
      <c r="B5" s="83">
        <v>1</v>
      </c>
      <c r="C5" s="80"/>
      <c r="D5" s="80"/>
      <c r="E5" s="9">
        <f>$A5</f>
        <v>0</v>
      </c>
      <c r="F5" s="9">
        <f>$A13</f>
        <v>0</v>
      </c>
      <c r="G5" s="9">
        <f>$A21</f>
        <v>0</v>
      </c>
      <c r="H5" s="9">
        <f>$A29</f>
        <v>0</v>
      </c>
      <c r="I5" s="9">
        <f>$A37</f>
        <v>0</v>
      </c>
      <c r="J5" s="9">
        <f>$A45</f>
        <v>0</v>
      </c>
      <c r="K5" s="9">
        <f>$A53</f>
        <v>0</v>
      </c>
      <c r="L5" s="9">
        <f>$A61</f>
        <v>0</v>
      </c>
      <c r="M5" s="9">
        <f>$A69</f>
        <v>0</v>
      </c>
      <c r="N5" s="9">
        <f>$A77</f>
        <v>0</v>
      </c>
      <c r="O5" s="9">
        <f>$A85</f>
        <v>0</v>
      </c>
      <c r="P5" s="10">
        <f>$A93</f>
        <v>0</v>
      </c>
    </row>
    <row r="6" spans="1:16" ht="20.149999999999999" customHeight="1" x14ac:dyDescent="0.35">
      <c r="A6" s="71"/>
      <c r="B6" s="84">
        <v>2</v>
      </c>
      <c r="C6" s="80"/>
      <c r="D6" s="80"/>
      <c r="E6" s="12">
        <f t="shared" ref="E6:E12" si="0">$A6</f>
        <v>0</v>
      </c>
      <c r="F6" s="12">
        <f t="shared" ref="F6:F12" si="1">$A14</f>
        <v>0</v>
      </c>
      <c r="G6" s="12">
        <f t="shared" ref="G6:G12" si="2">$A22</f>
        <v>0</v>
      </c>
      <c r="H6" s="12">
        <f t="shared" ref="H6:H12" si="3">$A30</f>
        <v>0</v>
      </c>
      <c r="I6" s="12">
        <f t="shared" ref="I6:I12" si="4">$A38</f>
        <v>0</v>
      </c>
      <c r="J6" s="12">
        <f t="shared" ref="J6:J12" si="5">$A46</f>
        <v>0</v>
      </c>
      <c r="K6" s="12">
        <f t="shared" ref="K6:K12" si="6">$A54</f>
        <v>0</v>
      </c>
      <c r="L6" s="12">
        <f t="shared" ref="L6:L12" si="7">$A62</f>
        <v>0</v>
      </c>
      <c r="M6" s="12">
        <f t="shared" ref="M6:M12" si="8">$A70</f>
        <v>0</v>
      </c>
      <c r="N6" s="12">
        <f t="shared" ref="N6:N12" si="9">$A78</f>
        <v>0</v>
      </c>
      <c r="O6" s="12">
        <f t="shared" ref="O6:O12" si="10">$A86</f>
        <v>0</v>
      </c>
      <c r="P6" s="13">
        <f t="shared" ref="P6:P12" si="11">$A94</f>
        <v>0</v>
      </c>
    </row>
    <row r="7" spans="1:16" ht="20.149999999999999" customHeight="1" x14ac:dyDescent="0.35">
      <c r="A7" s="71"/>
      <c r="B7" s="84">
        <v>3</v>
      </c>
      <c r="C7" s="80"/>
      <c r="D7" s="80"/>
      <c r="E7" s="12">
        <f t="shared" si="0"/>
        <v>0</v>
      </c>
      <c r="F7" s="12">
        <f t="shared" si="1"/>
        <v>0</v>
      </c>
      <c r="G7" s="12">
        <f t="shared" si="2"/>
        <v>0</v>
      </c>
      <c r="H7" s="12">
        <f t="shared" si="3"/>
        <v>0</v>
      </c>
      <c r="I7" s="12">
        <f t="shared" si="4"/>
        <v>0</v>
      </c>
      <c r="J7" s="12">
        <f t="shared" si="5"/>
        <v>0</v>
      </c>
      <c r="K7" s="12">
        <f t="shared" si="6"/>
        <v>0</v>
      </c>
      <c r="L7" s="12">
        <f t="shared" si="7"/>
        <v>0</v>
      </c>
      <c r="M7" s="12">
        <f t="shared" si="8"/>
        <v>0</v>
      </c>
      <c r="N7" s="12">
        <f t="shared" si="9"/>
        <v>0</v>
      </c>
      <c r="O7" s="12">
        <f t="shared" si="10"/>
        <v>0</v>
      </c>
      <c r="P7" s="13">
        <f t="shared" si="11"/>
        <v>0</v>
      </c>
    </row>
    <row r="8" spans="1:16" ht="20.149999999999999" customHeight="1" x14ac:dyDescent="0.35">
      <c r="A8" s="71"/>
      <c r="B8" s="84">
        <v>4</v>
      </c>
      <c r="C8" s="80"/>
      <c r="D8" s="80"/>
      <c r="E8" s="12">
        <f t="shared" si="0"/>
        <v>0</v>
      </c>
      <c r="F8" s="12">
        <f t="shared" si="1"/>
        <v>0</v>
      </c>
      <c r="G8" s="12">
        <f t="shared" si="2"/>
        <v>0</v>
      </c>
      <c r="H8" s="12">
        <f t="shared" si="3"/>
        <v>0</v>
      </c>
      <c r="I8" s="12">
        <f t="shared" si="4"/>
        <v>0</v>
      </c>
      <c r="J8" s="12">
        <f t="shared" si="5"/>
        <v>0</v>
      </c>
      <c r="K8" s="12">
        <f t="shared" si="6"/>
        <v>0</v>
      </c>
      <c r="L8" s="12">
        <f t="shared" si="7"/>
        <v>0</v>
      </c>
      <c r="M8" s="12">
        <f t="shared" si="8"/>
        <v>0</v>
      </c>
      <c r="N8" s="12">
        <f t="shared" si="9"/>
        <v>0</v>
      </c>
      <c r="O8" s="12">
        <f t="shared" si="10"/>
        <v>0</v>
      </c>
      <c r="P8" s="13">
        <f t="shared" si="11"/>
        <v>0</v>
      </c>
    </row>
    <row r="9" spans="1:16" ht="20.149999999999999" customHeight="1" x14ac:dyDescent="0.35">
      <c r="A9" s="71"/>
      <c r="B9" s="84">
        <v>5</v>
      </c>
      <c r="C9" s="80"/>
      <c r="D9" s="80"/>
      <c r="E9" s="12">
        <f t="shared" si="0"/>
        <v>0</v>
      </c>
      <c r="F9" s="12">
        <f t="shared" si="1"/>
        <v>0</v>
      </c>
      <c r="G9" s="12">
        <f t="shared" si="2"/>
        <v>0</v>
      </c>
      <c r="H9" s="12">
        <f t="shared" si="3"/>
        <v>0</v>
      </c>
      <c r="I9" s="12">
        <f t="shared" si="4"/>
        <v>0</v>
      </c>
      <c r="J9" s="12">
        <f t="shared" si="5"/>
        <v>0</v>
      </c>
      <c r="K9" s="12">
        <f t="shared" si="6"/>
        <v>0</v>
      </c>
      <c r="L9" s="12">
        <f t="shared" si="7"/>
        <v>0</v>
      </c>
      <c r="M9" s="12">
        <f t="shared" si="8"/>
        <v>0</v>
      </c>
      <c r="N9" s="12">
        <f t="shared" si="9"/>
        <v>0</v>
      </c>
      <c r="O9" s="12">
        <f t="shared" si="10"/>
        <v>0</v>
      </c>
      <c r="P9" s="13">
        <f t="shared" si="11"/>
        <v>0</v>
      </c>
    </row>
    <row r="10" spans="1:16" ht="20.149999999999999" customHeight="1" x14ac:dyDescent="0.35">
      <c r="A10" s="71"/>
      <c r="B10" s="84">
        <v>6</v>
      </c>
      <c r="C10" s="80"/>
      <c r="D10" s="80"/>
      <c r="E10" s="12">
        <f t="shared" si="0"/>
        <v>0</v>
      </c>
      <c r="F10" s="12">
        <f t="shared" si="1"/>
        <v>0</v>
      </c>
      <c r="G10" s="12">
        <f t="shared" si="2"/>
        <v>0</v>
      </c>
      <c r="H10" s="12">
        <f t="shared" si="3"/>
        <v>0</v>
      </c>
      <c r="I10" s="12">
        <f t="shared" si="4"/>
        <v>0</v>
      </c>
      <c r="J10" s="12">
        <f t="shared" si="5"/>
        <v>0</v>
      </c>
      <c r="K10" s="12">
        <f t="shared" si="6"/>
        <v>0</v>
      </c>
      <c r="L10" s="12">
        <f t="shared" si="7"/>
        <v>0</v>
      </c>
      <c r="M10" s="12">
        <f t="shared" si="8"/>
        <v>0</v>
      </c>
      <c r="N10" s="12">
        <f t="shared" si="9"/>
        <v>0</v>
      </c>
      <c r="O10" s="12">
        <f t="shared" si="10"/>
        <v>0</v>
      </c>
      <c r="P10" s="13">
        <f t="shared" si="11"/>
        <v>0</v>
      </c>
    </row>
    <row r="11" spans="1:16" ht="20.149999999999999" customHeight="1" x14ac:dyDescent="0.35">
      <c r="A11" s="71"/>
      <c r="B11" s="84">
        <v>7</v>
      </c>
      <c r="C11" s="80"/>
      <c r="D11" s="80"/>
      <c r="E11" s="12">
        <f t="shared" si="0"/>
        <v>0</v>
      </c>
      <c r="F11" s="12">
        <f t="shared" si="1"/>
        <v>0</v>
      </c>
      <c r="G11" s="12">
        <f t="shared" si="2"/>
        <v>0</v>
      </c>
      <c r="H11" s="12">
        <f t="shared" si="3"/>
        <v>0</v>
      </c>
      <c r="I11" s="12">
        <f t="shared" si="4"/>
        <v>0</v>
      </c>
      <c r="J11" s="12">
        <f t="shared" si="5"/>
        <v>0</v>
      </c>
      <c r="K11" s="12">
        <f t="shared" si="6"/>
        <v>0</v>
      </c>
      <c r="L11" s="12">
        <f t="shared" si="7"/>
        <v>0</v>
      </c>
      <c r="M11" s="12">
        <f t="shared" si="8"/>
        <v>0</v>
      </c>
      <c r="N11" s="12">
        <f t="shared" si="9"/>
        <v>0</v>
      </c>
      <c r="O11" s="12">
        <f t="shared" si="10"/>
        <v>0</v>
      </c>
      <c r="P11" s="13">
        <f t="shared" si="11"/>
        <v>0</v>
      </c>
    </row>
    <row r="12" spans="1:16" ht="20.149999999999999" customHeight="1" thickBot="1" x14ac:dyDescent="0.4">
      <c r="A12" s="71"/>
      <c r="B12" s="82">
        <v>8</v>
      </c>
      <c r="C12" s="76"/>
      <c r="D12" s="76"/>
      <c r="E12" s="14">
        <f t="shared" si="0"/>
        <v>0</v>
      </c>
      <c r="F12" s="14">
        <f t="shared" si="1"/>
        <v>0</v>
      </c>
      <c r="G12" s="14">
        <f t="shared" si="2"/>
        <v>0</v>
      </c>
      <c r="H12" s="14">
        <f t="shared" si="3"/>
        <v>0</v>
      </c>
      <c r="I12" s="14">
        <f t="shared" si="4"/>
        <v>0</v>
      </c>
      <c r="J12" s="14">
        <f t="shared" si="5"/>
        <v>0</v>
      </c>
      <c r="K12" s="14">
        <f t="shared" si="6"/>
        <v>0</v>
      </c>
      <c r="L12" s="14">
        <f t="shared" si="7"/>
        <v>0</v>
      </c>
      <c r="M12" s="14">
        <f t="shared" si="8"/>
        <v>0</v>
      </c>
      <c r="N12" s="14">
        <f t="shared" si="9"/>
        <v>0</v>
      </c>
      <c r="O12" s="14">
        <f t="shared" si="10"/>
        <v>0</v>
      </c>
      <c r="P12" s="15">
        <f t="shared" si="11"/>
        <v>0</v>
      </c>
    </row>
    <row r="13" spans="1:16" ht="20.149999999999999" customHeight="1" x14ac:dyDescent="0.35">
      <c r="A13" s="71"/>
    </row>
    <row r="14" spans="1:16" ht="20.149999999999999" customHeight="1" x14ac:dyDescent="0.35">
      <c r="A14" s="71"/>
    </row>
    <row r="15" spans="1:16" ht="20.149999999999999" customHeight="1" x14ac:dyDescent="0.35">
      <c r="A15" s="71"/>
    </row>
    <row r="16" spans="1:16" ht="20.149999999999999" customHeight="1" x14ac:dyDescent="0.35">
      <c r="A16" s="71"/>
    </row>
    <row r="17" spans="1:1" ht="20.149999999999999" customHeight="1" x14ac:dyDescent="0.35">
      <c r="A17" s="71"/>
    </row>
    <row r="18" spans="1:1" ht="20.149999999999999" customHeight="1" x14ac:dyDescent="0.35">
      <c r="A18" s="71"/>
    </row>
    <row r="19" spans="1:1" ht="20.149999999999999" customHeight="1" x14ac:dyDescent="0.35">
      <c r="A19" s="71"/>
    </row>
    <row r="20" spans="1:1" ht="20.149999999999999" customHeight="1" x14ac:dyDescent="0.35">
      <c r="A20" s="71"/>
    </row>
    <row r="21" spans="1:1" ht="20.149999999999999" customHeight="1" x14ac:dyDescent="0.35">
      <c r="A21" s="71"/>
    </row>
    <row r="22" spans="1:1" ht="20.149999999999999" customHeight="1" x14ac:dyDescent="0.35">
      <c r="A22" s="71"/>
    </row>
    <row r="23" spans="1:1" ht="20.149999999999999" customHeight="1" x14ac:dyDescent="0.35">
      <c r="A23" s="71"/>
    </row>
    <row r="24" spans="1:1" ht="20.149999999999999" customHeight="1" x14ac:dyDescent="0.35">
      <c r="A24" s="71"/>
    </row>
    <row r="25" spans="1:1" ht="20.149999999999999" customHeight="1" x14ac:dyDescent="0.35">
      <c r="A25" s="71"/>
    </row>
    <row r="26" spans="1:1" ht="20.149999999999999" customHeight="1" x14ac:dyDescent="0.35">
      <c r="A26" s="71"/>
    </row>
    <row r="27" spans="1:1" ht="20.149999999999999" customHeight="1" x14ac:dyDescent="0.35">
      <c r="A27" s="71"/>
    </row>
    <row r="28" spans="1:1" ht="20.149999999999999" customHeight="1" x14ac:dyDescent="0.35">
      <c r="A28" s="71"/>
    </row>
    <row r="29" spans="1:1" ht="20.149999999999999" customHeight="1" x14ac:dyDescent="0.35">
      <c r="A29" s="71"/>
    </row>
    <row r="30" spans="1:1" ht="20.149999999999999" customHeight="1" x14ac:dyDescent="0.35">
      <c r="A30" s="71"/>
    </row>
    <row r="31" spans="1:1" ht="20.149999999999999" customHeight="1" x14ac:dyDescent="0.35">
      <c r="A31" s="71"/>
    </row>
    <row r="32" spans="1:1" ht="20.149999999999999" customHeight="1" x14ac:dyDescent="0.35">
      <c r="A32" s="71"/>
    </row>
    <row r="33" spans="1:1" ht="20.149999999999999" customHeight="1" x14ac:dyDescent="0.35">
      <c r="A33" s="71"/>
    </row>
    <row r="34" spans="1:1" ht="20.149999999999999" customHeight="1" x14ac:dyDescent="0.35">
      <c r="A34" s="71"/>
    </row>
    <row r="35" spans="1:1" ht="20.149999999999999" customHeight="1" x14ac:dyDescent="0.35">
      <c r="A35" s="71"/>
    </row>
    <row r="36" spans="1:1" ht="20.149999999999999" customHeight="1" x14ac:dyDescent="0.35">
      <c r="A36" s="71"/>
    </row>
    <row r="37" spans="1:1" ht="20.149999999999999" customHeight="1" x14ac:dyDescent="0.35">
      <c r="A37" s="71"/>
    </row>
    <row r="38" spans="1:1" ht="20.149999999999999" customHeight="1" x14ac:dyDescent="0.35">
      <c r="A38" s="71"/>
    </row>
    <row r="39" spans="1:1" ht="20.149999999999999" customHeight="1" x14ac:dyDescent="0.35">
      <c r="A39" s="71"/>
    </row>
    <row r="40" spans="1:1" ht="20.149999999999999" customHeight="1" x14ac:dyDescent="0.35">
      <c r="A40" s="71"/>
    </row>
    <row r="41" spans="1:1" ht="20.149999999999999" customHeight="1" x14ac:dyDescent="0.35">
      <c r="A41" s="71"/>
    </row>
    <row r="42" spans="1:1" ht="20.149999999999999" customHeight="1" x14ac:dyDescent="0.35">
      <c r="A42" s="71"/>
    </row>
    <row r="43" spans="1:1" ht="20.149999999999999" customHeight="1" x14ac:dyDescent="0.35">
      <c r="A43" s="71"/>
    </row>
    <row r="44" spans="1:1" ht="20.149999999999999" customHeight="1" x14ac:dyDescent="0.35">
      <c r="A44" s="71"/>
    </row>
    <row r="45" spans="1:1" ht="20.149999999999999" customHeight="1" x14ac:dyDescent="0.35">
      <c r="A45" s="71"/>
    </row>
    <row r="46" spans="1:1" ht="20.149999999999999" customHeight="1" x14ac:dyDescent="0.35">
      <c r="A46" s="71"/>
    </row>
    <row r="47" spans="1:1" ht="20.149999999999999" customHeight="1" x14ac:dyDescent="0.35">
      <c r="A47" s="71"/>
    </row>
    <row r="48" spans="1:1" ht="20.149999999999999" customHeight="1" x14ac:dyDescent="0.35">
      <c r="A48" s="71"/>
    </row>
    <row r="49" spans="1:1" ht="20.149999999999999" customHeight="1" x14ac:dyDescent="0.35">
      <c r="A49" s="71"/>
    </row>
    <row r="50" spans="1:1" ht="20.149999999999999" customHeight="1" x14ac:dyDescent="0.35">
      <c r="A50" s="71"/>
    </row>
    <row r="51" spans="1:1" ht="20.149999999999999" customHeight="1" x14ac:dyDescent="0.35">
      <c r="A51" s="71"/>
    </row>
    <row r="52" spans="1:1" ht="20.149999999999999" customHeight="1" x14ac:dyDescent="0.35">
      <c r="A52" s="71"/>
    </row>
    <row r="53" spans="1:1" ht="20.149999999999999" customHeight="1" x14ac:dyDescent="0.35">
      <c r="A53" s="71"/>
    </row>
    <row r="54" spans="1:1" ht="20.149999999999999" customHeight="1" x14ac:dyDescent="0.35">
      <c r="A54" s="71"/>
    </row>
    <row r="55" spans="1:1" ht="20.149999999999999" customHeight="1" x14ac:dyDescent="0.35">
      <c r="A55" s="71"/>
    </row>
    <row r="56" spans="1:1" ht="20.149999999999999" customHeight="1" x14ac:dyDescent="0.35">
      <c r="A56" s="71"/>
    </row>
    <row r="57" spans="1:1" ht="20.149999999999999" customHeight="1" x14ac:dyDescent="0.35">
      <c r="A57" s="71"/>
    </row>
    <row r="58" spans="1:1" ht="20.149999999999999" customHeight="1" x14ac:dyDescent="0.35">
      <c r="A58" s="71"/>
    </row>
    <row r="59" spans="1:1" ht="20.149999999999999" customHeight="1" x14ac:dyDescent="0.35">
      <c r="A59" s="71"/>
    </row>
    <row r="60" spans="1:1" ht="20.149999999999999" customHeight="1" x14ac:dyDescent="0.35">
      <c r="A60" s="71"/>
    </row>
    <row r="61" spans="1:1" ht="20.149999999999999" customHeight="1" x14ac:dyDescent="0.35">
      <c r="A61" s="71"/>
    </row>
    <row r="62" spans="1:1" ht="20.149999999999999" customHeight="1" x14ac:dyDescent="0.35">
      <c r="A62" s="71"/>
    </row>
    <row r="63" spans="1:1" ht="20.149999999999999" customHeight="1" x14ac:dyDescent="0.35">
      <c r="A63" s="71"/>
    </row>
    <row r="64" spans="1:1" ht="20.149999999999999" customHeight="1" x14ac:dyDescent="0.35">
      <c r="A64" s="71"/>
    </row>
    <row r="65" spans="1:1" ht="20.149999999999999" customHeight="1" x14ac:dyDescent="0.35">
      <c r="A65" s="71"/>
    </row>
    <row r="66" spans="1:1" ht="20.149999999999999" customHeight="1" x14ac:dyDescent="0.35">
      <c r="A66" s="71"/>
    </row>
    <row r="67" spans="1:1" ht="20.149999999999999" customHeight="1" x14ac:dyDescent="0.35">
      <c r="A67" s="71"/>
    </row>
    <row r="68" spans="1:1" ht="20.149999999999999" customHeight="1" x14ac:dyDescent="0.35">
      <c r="A68" s="71"/>
    </row>
    <row r="69" spans="1:1" ht="20.149999999999999" customHeight="1" x14ac:dyDescent="0.35">
      <c r="A69" s="71"/>
    </row>
    <row r="70" spans="1:1" ht="20.149999999999999" customHeight="1" x14ac:dyDescent="0.35">
      <c r="A70" s="71"/>
    </row>
    <row r="71" spans="1:1" ht="20.149999999999999" customHeight="1" x14ac:dyDescent="0.35">
      <c r="A71" s="71"/>
    </row>
    <row r="72" spans="1:1" ht="20.149999999999999" customHeight="1" x14ac:dyDescent="0.35">
      <c r="A72" s="71"/>
    </row>
    <row r="73" spans="1:1" ht="20.149999999999999" customHeight="1" x14ac:dyDescent="0.35">
      <c r="A73" s="71"/>
    </row>
    <row r="74" spans="1:1" ht="20.149999999999999" customHeight="1" x14ac:dyDescent="0.35">
      <c r="A74" s="71"/>
    </row>
    <row r="75" spans="1:1" ht="20.149999999999999" customHeight="1" x14ac:dyDescent="0.35">
      <c r="A75" s="71"/>
    </row>
    <row r="76" spans="1:1" ht="20.149999999999999" customHeight="1" x14ac:dyDescent="0.35">
      <c r="A76" s="71"/>
    </row>
    <row r="77" spans="1:1" ht="20.149999999999999" customHeight="1" x14ac:dyDescent="0.35">
      <c r="A77" s="71"/>
    </row>
    <row r="78" spans="1:1" ht="20.149999999999999" customHeight="1" x14ac:dyDescent="0.35">
      <c r="A78" s="71"/>
    </row>
    <row r="79" spans="1:1" ht="20.149999999999999" customHeight="1" x14ac:dyDescent="0.35">
      <c r="A79" s="71"/>
    </row>
    <row r="80" spans="1:1" ht="20.149999999999999" customHeight="1" x14ac:dyDescent="0.35">
      <c r="A80" s="71"/>
    </row>
    <row r="81" spans="1:1" ht="20.149999999999999" customHeight="1" x14ac:dyDescent="0.35">
      <c r="A81" s="71"/>
    </row>
    <row r="82" spans="1:1" ht="20.149999999999999" customHeight="1" x14ac:dyDescent="0.35">
      <c r="A82" s="71"/>
    </row>
    <row r="83" spans="1:1" ht="20.149999999999999" customHeight="1" x14ac:dyDescent="0.35">
      <c r="A83" s="71"/>
    </row>
    <row r="84" spans="1:1" ht="20.149999999999999" customHeight="1" x14ac:dyDescent="0.35">
      <c r="A84" s="71"/>
    </row>
    <row r="85" spans="1:1" ht="20.149999999999999" customHeight="1" x14ac:dyDescent="0.35">
      <c r="A85" s="71"/>
    </row>
    <row r="86" spans="1:1" ht="20.149999999999999" customHeight="1" x14ac:dyDescent="0.35">
      <c r="A86" s="71"/>
    </row>
    <row r="87" spans="1:1" ht="20.149999999999999" customHeight="1" x14ac:dyDescent="0.35">
      <c r="A87" s="71"/>
    </row>
    <row r="88" spans="1:1" ht="20.149999999999999" customHeight="1" x14ac:dyDescent="0.35">
      <c r="A88" s="71"/>
    </row>
    <row r="89" spans="1:1" ht="20.149999999999999" customHeight="1" x14ac:dyDescent="0.35">
      <c r="A89" s="71"/>
    </row>
    <row r="90" spans="1:1" ht="20.149999999999999" customHeight="1" x14ac:dyDescent="0.35">
      <c r="A90" s="71"/>
    </row>
    <row r="91" spans="1:1" ht="20.149999999999999" customHeight="1" x14ac:dyDescent="0.35">
      <c r="A91" s="71"/>
    </row>
    <row r="92" spans="1:1" ht="20.149999999999999" customHeight="1" x14ac:dyDescent="0.35">
      <c r="A92" s="71"/>
    </row>
    <row r="93" spans="1:1" ht="20.149999999999999" customHeight="1" x14ac:dyDescent="0.35">
      <c r="A93" s="71"/>
    </row>
    <row r="94" spans="1:1" ht="20.149999999999999" customHeight="1" x14ac:dyDescent="0.35">
      <c r="A94" s="71"/>
    </row>
    <row r="95" spans="1:1" ht="20.149999999999999" customHeight="1" x14ac:dyDescent="0.35">
      <c r="A95" s="71"/>
    </row>
    <row r="96" spans="1:1" ht="20.149999999999999" customHeight="1" x14ac:dyDescent="0.35">
      <c r="A96" s="71"/>
    </row>
    <row r="97" spans="1:1" ht="20.149999999999999" customHeight="1" x14ac:dyDescent="0.35">
      <c r="A97" s="71"/>
    </row>
    <row r="98" spans="1:1" ht="20.149999999999999" customHeight="1" x14ac:dyDescent="0.35">
      <c r="A98" s="71"/>
    </row>
    <row r="99" spans="1:1" ht="20.149999999999999" customHeight="1" x14ac:dyDescent="0.35">
      <c r="A99" s="71"/>
    </row>
    <row r="100" spans="1:1" ht="20.149999999999999" customHeight="1" thickBot="1" x14ac:dyDescent="0.4">
      <c r="A100" s="72"/>
    </row>
  </sheetData>
  <mergeCells count="4">
    <mergeCell ref="B3:D3"/>
    <mergeCell ref="E3:P3"/>
    <mergeCell ref="A2:L2"/>
    <mergeCell ref="A1:L1"/>
  </mergeCells>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88"/>
  <sheetViews>
    <sheetView zoomScale="80" zoomScaleNormal="80" workbookViewId="0">
      <selection sqref="A1:L1"/>
    </sheetView>
  </sheetViews>
  <sheetFormatPr defaultColWidth="9.1796875" defaultRowHeight="14.5" x14ac:dyDescent="0.35"/>
  <cols>
    <col min="1" max="1" width="16.7265625" style="2" customWidth="1"/>
    <col min="2" max="2" width="8.7265625" style="2" customWidth="1"/>
    <col min="3" max="4" width="15.7265625" style="2" customWidth="1"/>
    <col min="5" max="6" width="12.7265625" style="2" customWidth="1"/>
    <col min="7" max="12" width="10.7265625" style="2" customWidth="1"/>
    <col min="13" max="16384" width="9.1796875" style="2"/>
  </cols>
  <sheetData>
    <row r="1" spans="1:13" ht="20.149999999999999" customHeight="1" thickBot="1" x14ac:dyDescent="0.4">
      <c r="A1" s="145" t="s">
        <v>128</v>
      </c>
      <c r="B1" s="146"/>
      <c r="C1" s="146"/>
      <c r="D1" s="146"/>
      <c r="E1" s="146"/>
      <c r="F1" s="146"/>
      <c r="G1" s="146"/>
      <c r="H1" s="146"/>
      <c r="I1" s="146"/>
      <c r="J1" s="146"/>
      <c r="K1" s="146"/>
      <c r="L1" s="164"/>
      <c r="M1" s="64" t="str">
        <f>HYPERLINK("[Universal_Custom_PCR_Array_Panel_Conversion.xlsx]Data_Entry!$C$7","BACK")</f>
        <v>BACK</v>
      </c>
    </row>
    <row r="2" spans="1:13" ht="171" customHeight="1" thickBot="1" x14ac:dyDescent="0.4">
      <c r="A2" s="129" t="s">
        <v>335</v>
      </c>
      <c r="B2" s="151"/>
      <c r="C2" s="151"/>
      <c r="D2" s="151"/>
      <c r="E2" s="151"/>
      <c r="F2" s="151"/>
      <c r="G2" s="151"/>
      <c r="H2" s="151"/>
      <c r="I2" s="151"/>
      <c r="J2" s="151"/>
      <c r="K2" s="151"/>
      <c r="L2" s="152"/>
    </row>
    <row r="3" spans="1:13" ht="20.149999999999999" customHeight="1" x14ac:dyDescent="0.35">
      <c r="A3" s="103" t="s">
        <v>125</v>
      </c>
      <c r="B3" s="159" t="s">
        <v>91</v>
      </c>
      <c r="C3" s="160"/>
      <c r="D3" s="161"/>
      <c r="E3" s="162" t="s">
        <v>323</v>
      </c>
      <c r="F3" s="163"/>
    </row>
    <row r="4" spans="1:13" ht="20.149999999999999" customHeight="1" thickBot="1" x14ac:dyDescent="0.4">
      <c r="A4" s="5" t="s">
        <v>265</v>
      </c>
      <c r="B4" s="6" t="s">
        <v>93</v>
      </c>
      <c r="C4" s="7" t="s">
        <v>94</v>
      </c>
      <c r="D4" s="8" t="s">
        <v>95</v>
      </c>
      <c r="E4" s="6" t="s">
        <v>96</v>
      </c>
      <c r="F4" s="8" t="s">
        <v>97</v>
      </c>
    </row>
    <row r="5" spans="1:13" ht="20.149999999999999" customHeight="1" x14ac:dyDescent="0.35">
      <c r="A5" s="20"/>
      <c r="B5" s="87">
        <v>1</v>
      </c>
      <c r="C5" s="80"/>
      <c r="D5" s="80"/>
      <c r="E5" s="21">
        <f t="shared" ref="E5:E28" si="0">$A5</f>
        <v>0</v>
      </c>
      <c r="F5" s="10">
        <f t="shared" ref="F5:F28" si="1">$A29</f>
        <v>0</v>
      </c>
    </row>
    <row r="6" spans="1:13" ht="20.149999999999999" customHeight="1" x14ac:dyDescent="0.35">
      <c r="A6" s="11"/>
      <c r="B6" s="88">
        <v>2</v>
      </c>
      <c r="C6" s="80"/>
      <c r="D6" s="80"/>
      <c r="E6" s="12">
        <f t="shared" si="0"/>
        <v>0</v>
      </c>
      <c r="F6" s="13">
        <f t="shared" si="1"/>
        <v>0</v>
      </c>
    </row>
    <row r="7" spans="1:13" ht="20.149999999999999" customHeight="1" x14ac:dyDescent="0.35">
      <c r="A7" s="11"/>
      <c r="B7" s="88">
        <v>3</v>
      </c>
      <c r="C7" s="80"/>
      <c r="D7" s="80"/>
      <c r="E7" s="12">
        <f t="shared" si="0"/>
        <v>0</v>
      </c>
      <c r="F7" s="13">
        <f t="shared" si="1"/>
        <v>0</v>
      </c>
    </row>
    <row r="8" spans="1:13" ht="20.149999999999999" customHeight="1" x14ac:dyDescent="0.35">
      <c r="A8" s="11"/>
      <c r="B8" s="88">
        <v>4</v>
      </c>
      <c r="C8" s="80"/>
      <c r="D8" s="80"/>
      <c r="E8" s="12">
        <f t="shared" si="0"/>
        <v>0</v>
      </c>
      <c r="F8" s="13">
        <f t="shared" si="1"/>
        <v>0</v>
      </c>
    </row>
    <row r="9" spans="1:13" ht="20.149999999999999" customHeight="1" x14ac:dyDescent="0.35">
      <c r="A9" s="11"/>
      <c r="B9" s="88">
        <v>5</v>
      </c>
      <c r="C9" s="80"/>
      <c r="D9" s="80"/>
      <c r="E9" s="12">
        <f t="shared" si="0"/>
        <v>0</v>
      </c>
      <c r="F9" s="13">
        <f t="shared" si="1"/>
        <v>0</v>
      </c>
    </row>
    <row r="10" spans="1:13" ht="20.149999999999999" customHeight="1" x14ac:dyDescent="0.35">
      <c r="A10" s="11"/>
      <c r="B10" s="88">
        <v>6</v>
      </c>
      <c r="C10" s="80"/>
      <c r="D10" s="80"/>
      <c r="E10" s="12">
        <f t="shared" si="0"/>
        <v>0</v>
      </c>
      <c r="F10" s="13">
        <f t="shared" si="1"/>
        <v>0</v>
      </c>
    </row>
    <row r="11" spans="1:13" ht="20.149999999999999" customHeight="1" x14ac:dyDescent="0.35">
      <c r="A11" s="11"/>
      <c r="B11" s="88">
        <v>7</v>
      </c>
      <c r="C11" s="80"/>
      <c r="D11" s="80"/>
      <c r="E11" s="12">
        <f t="shared" si="0"/>
        <v>0</v>
      </c>
      <c r="F11" s="13">
        <f t="shared" si="1"/>
        <v>0</v>
      </c>
    </row>
    <row r="12" spans="1:13" ht="20.149999999999999" customHeight="1" x14ac:dyDescent="0.35">
      <c r="A12" s="11"/>
      <c r="B12" s="88">
        <v>8</v>
      </c>
      <c r="C12" s="80"/>
      <c r="D12" s="80"/>
      <c r="E12" s="12">
        <f t="shared" si="0"/>
        <v>0</v>
      </c>
      <c r="F12" s="13">
        <f t="shared" si="1"/>
        <v>0</v>
      </c>
    </row>
    <row r="13" spans="1:13" ht="20.149999999999999" customHeight="1" x14ac:dyDescent="0.35">
      <c r="A13" s="11"/>
      <c r="B13" s="88">
        <v>9</v>
      </c>
      <c r="C13" s="80"/>
      <c r="D13" s="80"/>
      <c r="E13" s="12">
        <f t="shared" si="0"/>
        <v>0</v>
      </c>
      <c r="F13" s="13">
        <f t="shared" si="1"/>
        <v>0</v>
      </c>
    </row>
    <row r="14" spans="1:13" ht="20.149999999999999" customHeight="1" x14ac:dyDescent="0.35">
      <c r="A14" s="11"/>
      <c r="B14" s="88">
        <v>10</v>
      </c>
      <c r="C14" s="80"/>
      <c r="D14" s="80"/>
      <c r="E14" s="12">
        <f t="shared" si="0"/>
        <v>0</v>
      </c>
      <c r="F14" s="13">
        <f t="shared" si="1"/>
        <v>0</v>
      </c>
    </row>
    <row r="15" spans="1:13" ht="20.149999999999999" customHeight="1" x14ac:dyDescent="0.35">
      <c r="A15" s="11"/>
      <c r="B15" s="88">
        <v>11</v>
      </c>
      <c r="C15" s="80"/>
      <c r="D15" s="80"/>
      <c r="E15" s="12">
        <f t="shared" si="0"/>
        <v>0</v>
      </c>
      <c r="F15" s="13">
        <f t="shared" si="1"/>
        <v>0</v>
      </c>
    </row>
    <row r="16" spans="1:13" ht="20.149999999999999" customHeight="1" x14ac:dyDescent="0.35">
      <c r="A16" s="11"/>
      <c r="B16" s="88">
        <v>12</v>
      </c>
      <c r="C16" s="80"/>
      <c r="D16" s="80"/>
      <c r="E16" s="12">
        <f t="shared" si="0"/>
        <v>0</v>
      </c>
      <c r="F16" s="13">
        <f t="shared" si="1"/>
        <v>0</v>
      </c>
    </row>
    <row r="17" spans="1:6" ht="20.149999999999999" customHeight="1" x14ac:dyDescent="0.35">
      <c r="A17" s="11"/>
      <c r="B17" s="88">
        <v>13</v>
      </c>
      <c r="C17" s="80"/>
      <c r="D17" s="80"/>
      <c r="E17" s="12">
        <f t="shared" si="0"/>
        <v>0</v>
      </c>
      <c r="F17" s="13">
        <f t="shared" si="1"/>
        <v>0</v>
      </c>
    </row>
    <row r="18" spans="1:6" ht="20.149999999999999" customHeight="1" x14ac:dyDescent="0.35">
      <c r="A18" s="11"/>
      <c r="B18" s="88">
        <v>14</v>
      </c>
      <c r="C18" s="80"/>
      <c r="D18" s="80"/>
      <c r="E18" s="12">
        <f t="shared" si="0"/>
        <v>0</v>
      </c>
      <c r="F18" s="13">
        <f t="shared" si="1"/>
        <v>0</v>
      </c>
    </row>
    <row r="19" spans="1:6" ht="20.149999999999999" customHeight="1" x14ac:dyDescent="0.35">
      <c r="A19" s="11"/>
      <c r="B19" s="88">
        <v>15</v>
      </c>
      <c r="C19" s="80"/>
      <c r="D19" s="80"/>
      <c r="E19" s="12">
        <f t="shared" si="0"/>
        <v>0</v>
      </c>
      <c r="F19" s="13">
        <f t="shared" si="1"/>
        <v>0</v>
      </c>
    </row>
    <row r="20" spans="1:6" ht="20.149999999999999" customHeight="1" x14ac:dyDescent="0.35">
      <c r="A20" s="11"/>
      <c r="B20" s="88">
        <v>16</v>
      </c>
      <c r="C20" s="80"/>
      <c r="D20" s="80"/>
      <c r="E20" s="12">
        <f t="shared" si="0"/>
        <v>0</v>
      </c>
      <c r="F20" s="13">
        <f t="shared" si="1"/>
        <v>0</v>
      </c>
    </row>
    <row r="21" spans="1:6" ht="20.149999999999999" customHeight="1" x14ac:dyDescent="0.35">
      <c r="A21" s="11"/>
      <c r="B21" s="88">
        <v>17</v>
      </c>
      <c r="C21" s="80"/>
      <c r="D21" s="80"/>
      <c r="E21" s="12">
        <f t="shared" si="0"/>
        <v>0</v>
      </c>
      <c r="F21" s="13">
        <f t="shared" si="1"/>
        <v>0</v>
      </c>
    </row>
    <row r="22" spans="1:6" ht="20.149999999999999" customHeight="1" x14ac:dyDescent="0.35">
      <c r="A22" s="11"/>
      <c r="B22" s="88">
        <v>18</v>
      </c>
      <c r="C22" s="80"/>
      <c r="D22" s="80"/>
      <c r="E22" s="12">
        <f t="shared" si="0"/>
        <v>0</v>
      </c>
      <c r="F22" s="13">
        <f t="shared" si="1"/>
        <v>0</v>
      </c>
    </row>
    <row r="23" spans="1:6" ht="20.149999999999999" customHeight="1" x14ac:dyDescent="0.35">
      <c r="A23" s="11"/>
      <c r="B23" s="88">
        <v>19</v>
      </c>
      <c r="C23" s="80"/>
      <c r="D23" s="80"/>
      <c r="E23" s="12">
        <f t="shared" si="0"/>
        <v>0</v>
      </c>
      <c r="F23" s="13">
        <f t="shared" si="1"/>
        <v>0</v>
      </c>
    </row>
    <row r="24" spans="1:6" ht="20.149999999999999" customHeight="1" x14ac:dyDescent="0.35">
      <c r="A24" s="11"/>
      <c r="B24" s="88">
        <v>20</v>
      </c>
      <c r="C24" s="80"/>
      <c r="D24" s="80"/>
      <c r="E24" s="12">
        <f t="shared" si="0"/>
        <v>0</v>
      </c>
      <c r="F24" s="13">
        <f t="shared" si="1"/>
        <v>0</v>
      </c>
    </row>
    <row r="25" spans="1:6" ht="20.149999999999999" customHeight="1" x14ac:dyDescent="0.35">
      <c r="A25" s="11"/>
      <c r="B25" s="88">
        <v>21</v>
      </c>
      <c r="C25" s="80"/>
      <c r="D25" s="80"/>
      <c r="E25" s="12">
        <f t="shared" si="0"/>
        <v>0</v>
      </c>
      <c r="F25" s="13">
        <f t="shared" si="1"/>
        <v>0</v>
      </c>
    </row>
    <row r="26" spans="1:6" ht="20.149999999999999" customHeight="1" x14ac:dyDescent="0.35">
      <c r="A26" s="11"/>
      <c r="B26" s="88">
        <v>22</v>
      </c>
      <c r="C26" s="80"/>
      <c r="D26" s="80"/>
      <c r="E26" s="12">
        <f t="shared" si="0"/>
        <v>0</v>
      </c>
      <c r="F26" s="13">
        <f t="shared" si="1"/>
        <v>0</v>
      </c>
    </row>
    <row r="27" spans="1:6" ht="20.149999999999999" customHeight="1" x14ac:dyDescent="0.35">
      <c r="A27" s="11"/>
      <c r="B27" s="88">
        <v>23</v>
      </c>
      <c r="C27" s="80"/>
      <c r="D27" s="80"/>
      <c r="E27" s="12">
        <f t="shared" si="0"/>
        <v>0</v>
      </c>
      <c r="F27" s="13">
        <f t="shared" si="1"/>
        <v>0</v>
      </c>
    </row>
    <row r="28" spans="1:6" ht="20.149999999999999" customHeight="1" x14ac:dyDescent="0.35">
      <c r="A28" s="11"/>
      <c r="B28" s="88">
        <v>24</v>
      </c>
      <c r="C28" s="80"/>
      <c r="D28" s="80"/>
      <c r="E28" s="12">
        <f t="shared" si="0"/>
        <v>0</v>
      </c>
      <c r="F28" s="13">
        <f t="shared" si="1"/>
        <v>0</v>
      </c>
    </row>
    <row r="29" spans="1:6" ht="20.149999999999999" customHeight="1" x14ac:dyDescent="0.35">
      <c r="A29" s="11"/>
      <c r="B29" s="88">
        <v>25</v>
      </c>
      <c r="C29" s="80"/>
      <c r="D29" s="80"/>
      <c r="E29" s="49">
        <f t="shared" ref="E29:E52" si="2">$A53</f>
        <v>0</v>
      </c>
      <c r="F29" s="50">
        <f t="shared" ref="F29:F52" si="3">$A77</f>
        <v>0</v>
      </c>
    </row>
    <row r="30" spans="1:6" ht="20.149999999999999" customHeight="1" x14ac:dyDescent="0.35">
      <c r="A30" s="11"/>
      <c r="B30" s="88">
        <v>26</v>
      </c>
      <c r="C30" s="80"/>
      <c r="D30" s="80"/>
      <c r="E30" s="49">
        <f t="shared" si="2"/>
        <v>0</v>
      </c>
      <c r="F30" s="50">
        <f t="shared" si="3"/>
        <v>0</v>
      </c>
    </row>
    <row r="31" spans="1:6" ht="20.149999999999999" customHeight="1" x14ac:dyDescent="0.35">
      <c r="A31" s="11"/>
      <c r="B31" s="88">
        <v>27</v>
      </c>
      <c r="C31" s="80"/>
      <c r="D31" s="80"/>
      <c r="E31" s="49">
        <f t="shared" si="2"/>
        <v>0</v>
      </c>
      <c r="F31" s="50">
        <f t="shared" si="3"/>
        <v>0</v>
      </c>
    </row>
    <row r="32" spans="1:6" ht="20.149999999999999" customHeight="1" x14ac:dyDescent="0.35">
      <c r="A32" s="11"/>
      <c r="B32" s="88">
        <v>28</v>
      </c>
      <c r="C32" s="80"/>
      <c r="D32" s="80"/>
      <c r="E32" s="49">
        <f t="shared" si="2"/>
        <v>0</v>
      </c>
      <c r="F32" s="50">
        <f t="shared" si="3"/>
        <v>0</v>
      </c>
    </row>
    <row r="33" spans="1:6" ht="20.149999999999999" customHeight="1" x14ac:dyDescent="0.35">
      <c r="A33" s="11"/>
      <c r="B33" s="88">
        <v>29</v>
      </c>
      <c r="C33" s="80"/>
      <c r="D33" s="80"/>
      <c r="E33" s="49">
        <f t="shared" si="2"/>
        <v>0</v>
      </c>
      <c r="F33" s="50">
        <f t="shared" si="3"/>
        <v>0</v>
      </c>
    </row>
    <row r="34" spans="1:6" ht="20.149999999999999" customHeight="1" x14ac:dyDescent="0.35">
      <c r="A34" s="11"/>
      <c r="B34" s="88">
        <v>30</v>
      </c>
      <c r="C34" s="80"/>
      <c r="D34" s="80"/>
      <c r="E34" s="49">
        <f t="shared" si="2"/>
        <v>0</v>
      </c>
      <c r="F34" s="50">
        <f t="shared" si="3"/>
        <v>0</v>
      </c>
    </row>
    <row r="35" spans="1:6" ht="20.149999999999999" customHeight="1" x14ac:dyDescent="0.35">
      <c r="A35" s="11"/>
      <c r="B35" s="88">
        <v>31</v>
      </c>
      <c r="C35" s="80"/>
      <c r="D35" s="80"/>
      <c r="E35" s="49">
        <f t="shared" si="2"/>
        <v>0</v>
      </c>
      <c r="F35" s="50">
        <f t="shared" si="3"/>
        <v>0</v>
      </c>
    </row>
    <row r="36" spans="1:6" ht="20.149999999999999" customHeight="1" x14ac:dyDescent="0.35">
      <c r="A36" s="11"/>
      <c r="B36" s="88">
        <v>32</v>
      </c>
      <c r="C36" s="80"/>
      <c r="D36" s="80"/>
      <c r="E36" s="49">
        <f t="shared" si="2"/>
        <v>0</v>
      </c>
      <c r="F36" s="50">
        <f t="shared" si="3"/>
        <v>0</v>
      </c>
    </row>
    <row r="37" spans="1:6" ht="20.149999999999999" customHeight="1" x14ac:dyDescent="0.35">
      <c r="A37" s="11"/>
      <c r="B37" s="88">
        <v>33</v>
      </c>
      <c r="C37" s="80"/>
      <c r="D37" s="80"/>
      <c r="E37" s="49">
        <f t="shared" si="2"/>
        <v>0</v>
      </c>
      <c r="F37" s="50">
        <f t="shared" si="3"/>
        <v>0</v>
      </c>
    </row>
    <row r="38" spans="1:6" ht="20.149999999999999" customHeight="1" x14ac:dyDescent="0.35">
      <c r="A38" s="11"/>
      <c r="B38" s="88">
        <v>34</v>
      </c>
      <c r="C38" s="80"/>
      <c r="D38" s="80"/>
      <c r="E38" s="49">
        <f t="shared" si="2"/>
        <v>0</v>
      </c>
      <c r="F38" s="50">
        <f t="shared" si="3"/>
        <v>0</v>
      </c>
    </row>
    <row r="39" spans="1:6" ht="20.149999999999999" customHeight="1" x14ac:dyDescent="0.35">
      <c r="A39" s="11"/>
      <c r="B39" s="88">
        <v>35</v>
      </c>
      <c r="C39" s="80"/>
      <c r="D39" s="80"/>
      <c r="E39" s="49">
        <f t="shared" si="2"/>
        <v>0</v>
      </c>
      <c r="F39" s="50">
        <f t="shared" si="3"/>
        <v>0</v>
      </c>
    </row>
    <row r="40" spans="1:6" ht="20.149999999999999" customHeight="1" x14ac:dyDescent="0.35">
      <c r="A40" s="11"/>
      <c r="B40" s="88">
        <v>36</v>
      </c>
      <c r="C40" s="80"/>
      <c r="D40" s="80"/>
      <c r="E40" s="49">
        <f t="shared" si="2"/>
        <v>0</v>
      </c>
      <c r="F40" s="50">
        <f t="shared" si="3"/>
        <v>0</v>
      </c>
    </row>
    <row r="41" spans="1:6" ht="20.149999999999999" customHeight="1" x14ac:dyDescent="0.35">
      <c r="A41" s="11"/>
      <c r="B41" s="88">
        <v>37</v>
      </c>
      <c r="C41" s="80"/>
      <c r="D41" s="80"/>
      <c r="E41" s="49">
        <f t="shared" si="2"/>
        <v>0</v>
      </c>
      <c r="F41" s="50">
        <f t="shared" si="3"/>
        <v>0</v>
      </c>
    </row>
    <row r="42" spans="1:6" ht="20.149999999999999" customHeight="1" x14ac:dyDescent="0.35">
      <c r="A42" s="11"/>
      <c r="B42" s="88">
        <v>38</v>
      </c>
      <c r="C42" s="80"/>
      <c r="D42" s="80"/>
      <c r="E42" s="49">
        <f t="shared" si="2"/>
        <v>0</v>
      </c>
      <c r="F42" s="50">
        <f t="shared" si="3"/>
        <v>0</v>
      </c>
    </row>
    <row r="43" spans="1:6" ht="20.149999999999999" customHeight="1" x14ac:dyDescent="0.35">
      <c r="A43" s="11"/>
      <c r="B43" s="88">
        <v>39</v>
      </c>
      <c r="C43" s="80"/>
      <c r="D43" s="80"/>
      <c r="E43" s="49">
        <f t="shared" si="2"/>
        <v>0</v>
      </c>
      <c r="F43" s="50">
        <f t="shared" si="3"/>
        <v>0</v>
      </c>
    </row>
    <row r="44" spans="1:6" ht="20.149999999999999" customHeight="1" x14ac:dyDescent="0.35">
      <c r="A44" s="11"/>
      <c r="B44" s="88">
        <v>40</v>
      </c>
      <c r="C44" s="80"/>
      <c r="D44" s="80"/>
      <c r="E44" s="49">
        <f t="shared" si="2"/>
        <v>0</v>
      </c>
      <c r="F44" s="50">
        <f t="shared" si="3"/>
        <v>0</v>
      </c>
    </row>
    <row r="45" spans="1:6" ht="20.149999999999999" customHeight="1" x14ac:dyDescent="0.35">
      <c r="A45" s="11"/>
      <c r="B45" s="88">
        <v>41</v>
      </c>
      <c r="C45" s="80"/>
      <c r="D45" s="80"/>
      <c r="E45" s="49">
        <f t="shared" si="2"/>
        <v>0</v>
      </c>
      <c r="F45" s="50">
        <f t="shared" si="3"/>
        <v>0</v>
      </c>
    </row>
    <row r="46" spans="1:6" ht="20.149999999999999" customHeight="1" x14ac:dyDescent="0.35">
      <c r="A46" s="11"/>
      <c r="B46" s="88">
        <v>42</v>
      </c>
      <c r="C46" s="80"/>
      <c r="D46" s="80"/>
      <c r="E46" s="49">
        <f t="shared" si="2"/>
        <v>0</v>
      </c>
      <c r="F46" s="50">
        <f t="shared" si="3"/>
        <v>0</v>
      </c>
    </row>
    <row r="47" spans="1:6" ht="20.149999999999999" customHeight="1" x14ac:dyDescent="0.35">
      <c r="A47" s="11"/>
      <c r="B47" s="88">
        <v>43</v>
      </c>
      <c r="C47" s="80"/>
      <c r="D47" s="80"/>
      <c r="E47" s="49">
        <f t="shared" si="2"/>
        <v>0</v>
      </c>
      <c r="F47" s="50">
        <f t="shared" si="3"/>
        <v>0</v>
      </c>
    </row>
    <row r="48" spans="1:6" ht="20.149999999999999" customHeight="1" x14ac:dyDescent="0.35">
      <c r="A48" s="11"/>
      <c r="B48" s="88">
        <v>44</v>
      </c>
      <c r="C48" s="80"/>
      <c r="D48" s="80"/>
      <c r="E48" s="49">
        <f t="shared" si="2"/>
        <v>0</v>
      </c>
      <c r="F48" s="50">
        <f t="shared" si="3"/>
        <v>0</v>
      </c>
    </row>
    <row r="49" spans="1:6" ht="20.149999999999999" customHeight="1" x14ac:dyDescent="0.35">
      <c r="A49" s="11"/>
      <c r="B49" s="88">
        <v>45</v>
      </c>
      <c r="C49" s="80"/>
      <c r="D49" s="80"/>
      <c r="E49" s="49">
        <f t="shared" si="2"/>
        <v>0</v>
      </c>
      <c r="F49" s="50">
        <f t="shared" si="3"/>
        <v>0</v>
      </c>
    </row>
    <row r="50" spans="1:6" ht="20.149999999999999" customHeight="1" x14ac:dyDescent="0.35">
      <c r="A50" s="11"/>
      <c r="B50" s="88">
        <v>46</v>
      </c>
      <c r="C50" s="80"/>
      <c r="D50" s="80"/>
      <c r="E50" s="49">
        <f t="shared" si="2"/>
        <v>0</v>
      </c>
      <c r="F50" s="50">
        <f t="shared" si="3"/>
        <v>0</v>
      </c>
    </row>
    <row r="51" spans="1:6" ht="20.149999999999999" customHeight="1" x14ac:dyDescent="0.35">
      <c r="A51" s="11"/>
      <c r="B51" s="88">
        <v>47</v>
      </c>
      <c r="C51" s="80"/>
      <c r="D51" s="80"/>
      <c r="E51" s="49">
        <f t="shared" si="2"/>
        <v>0</v>
      </c>
      <c r="F51" s="50">
        <f t="shared" si="3"/>
        <v>0</v>
      </c>
    </row>
    <row r="52" spans="1:6" ht="20.149999999999999" customHeight="1" x14ac:dyDescent="0.35">
      <c r="A52" s="11"/>
      <c r="B52" s="88">
        <v>48</v>
      </c>
      <c r="C52" s="80"/>
      <c r="D52" s="80"/>
      <c r="E52" s="49">
        <f t="shared" si="2"/>
        <v>0</v>
      </c>
      <c r="F52" s="50">
        <f t="shared" si="3"/>
        <v>0</v>
      </c>
    </row>
    <row r="53" spans="1:6" ht="20.149999999999999" customHeight="1" x14ac:dyDescent="0.35">
      <c r="A53" s="11"/>
      <c r="B53" s="88">
        <v>49</v>
      </c>
      <c r="C53" s="80"/>
      <c r="D53" s="80"/>
      <c r="E53" s="12">
        <f t="shared" ref="E53:E76" si="4">$A101</f>
        <v>0</v>
      </c>
      <c r="F53" s="13">
        <f t="shared" ref="F53:F76" si="5">$A125</f>
        <v>0</v>
      </c>
    </row>
    <row r="54" spans="1:6" ht="20.149999999999999" customHeight="1" x14ac:dyDescent="0.35">
      <c r="A54" s="11"/>
      <c r="B54" s="88">
        <v>50</v>
      </c>
      <c r="C54" s="80"/>
      <c r="D54" s="80"/>
      <c r="E54" s="12">
        <f t="shared" si="4"/>
        <v>0</v>
      </c>
      <c r="F54" s="13">
        <f t="shared" si="5"/>
        <v>0</v>
      </c>
    </row>
    <row r="55" spans="1:6" ht="20.149999999999999" customHeight="1" x14ac:dyDescent="0.35">
      <c r="A55" s="11"/>
      <c r="B55" s="88">
        <v>51</v>
      </c>
      <c r="C55" s="80"/>
      <c r="D55" s="80"/>
      <c r="E55" s="12">
        <f t="shared" si="4"/>
        <v>0</v>
      </c>
      <c r="F55" s="13">
        <f t="shared" si="5"/>
        <v>0</v>
      </c>
    </row>
    <row r="56" spans="1:6" ht="20.149999999999999" customHeight="1" x14ac:dyDescent="0.35">
      <c r="A56" s="11"/>
      <c r="B56" s="88">
        <v>52</v>
      </c>
      <c r="C56" s="80"/>
      <c r="D56" s="80"/>
      <c r="E56" s="12">
        <f t="shared" si="4"/>
        <v>0</v>
      </c>
      <c r="F56" s="13">
        <f t="shared" si="5"/>
        <v>0</v>
      </c>
    </row>
    <row r="57" spans="1:6" ht="20.149999999999999" customHeight="1" x14ac:dyDescent="0.35">
      <c r="A57" s="11"/>
      <c r="B57" s="88">
        <v>53</v>
      </c>
      <c r="C57" s="80"/>
      <c r="D57" s="80"/>
      <c r="E57" s="12">
        <f t="shared" si="4"/>
        <v>0</v>
      </c>
      <c r="F57" s="13">
        <f t="shared" si="5"/>
        <v>0</v>
      </c>
    </row>
    <row r="58" spans="1:6" ht="20.149999999999999" customHeight="1" x14ac:dyDescent="0.35">
      <c r="A58" s="11"/>
      <c r="B58" s="88">
        <v>54</v>
      </c>
      <c r="C58" s="80"/>
      <c r="D58" s="80"/>
      <c r="E58" s="12">
        <f t="shared" si="4"/>
        <v>0</v>
      </c>
      <c r="F58" s="13">
        <f t="shared" si="5"/>
        <v>0</v>
      </c>
    </row>
    <row r="59" spans="1:6" ht="20.149999999999999" customHeight="1" x14ac:dyDescent="0.35">
      <c r="A59" s="11"/>
      <c r="B59" s="88">
        <v>55</v>
      </c>
      <c r="C59" s="80"/>
      <c r="D59" s="80"/>
      <c r="E59" s="12">
        <f t="shared" si="4"/>
        <v>0</v>
      </c>
      <c r="F59" s="13">
        <f t="shared" si="5"/>
        <v>0</v>
      </c>
    </row>
    <row r="60" spans="1:6" ht="20.149999999999999" customHeight="1" x14ac:dyDescent="0.35">
      <c r="A60" s="11"/>
      <c r="B60" s="88">
        <v>56</v>
      </c>
      <c r="C60" s="80"/>
      <c r="D60" s="80"/>
      <c r="E60" s="12">
        <f t="shared" si="4"/>
        <v>0</v>
      </c>
      <c r="F60" s="13">
        <f t="shared" si="5"/>
        <v>0</v>
      </c>
    </row>
    <row r="61" spans="1:6" ht="20.149999999999999" customHeight="1" x14ac:dyDescent="0.35">
      <c r="A61" s="11"/>
      <c r="B61" s="88">
        <v>57</v>
      </c>
      <c r="C61" s="80"/>
      <c r="D61" s="80"/>
      <c r="E61" s="12">
        <f t="shared" si="4"/>
        <v>0</v>
      </c>
      <c r="F61" s="13">
        <f t="shared" si="5"/>
        <v>0</v>
      </c>
    </row>
    <row r="62" spans="1:6" ht="20.149999999999999" customHeight="1" x14ac:dyDescent="0.35">
      <c r="A62" s="11"/>
      <c r="B62" s="88">
        <v>58</v>
      </c>
      <c r="C62" s="80"/>
      <c r="D62" s="80"/>
      <c r="E62" s="12">
        <f t="shared" si="4"/>
        <v>0</v>
      </c>
      <c r="F62" s="13">
        <f t="shared" si="5"/>
        <v>0</v>
      </c>
    </row>
    <row r="63" spans="1:6" ht="20.149999999999999" customHeight="1" x14ac:dyDescent="0.35">
      <c r="A63" s="11"/>
      <c r="B63" s="88">
        <v>59</v>
      </c>
      <c r="C63" s="80"/>
      <c r="D63" s="80"/>
      <c r="E63" s="12">
        <f t="shared" si="4"/>
        <v>0</v>
      </c>
      <c r="F63" s="13">
        <f t="shared" si="5"/>
        <v>0</v>
      </c>
    </row>
    <row r="64" spans="1:6" ht="20.149999999999999" customHeight="1" x14ac:dyDescent="0.35">
      <c r="A64" s="11"/>
      <c r="B64" s="88">
        <v>60</v>
      </c>
      <c r="C64" s="80"/>
      <c r="D64" s="80"/>
      <c r="E64" s="12">
        <f t="shared" si="4"/>
        <v>0</v>
      </c>
      <c r="F64" s="13">
        <f t="shared" si="5"/>
        <v>0</v>
      </c>
    </row>
    <row r="65" spans="1:6" ht="20.149999999999999" customHeight="1" x14ac:dyDescent="0.35">
      <c r="A65" s="11"/>
      <c r="B65" s="88">
        <v>61</v>
      </c>
      <c r="C65" s="80"/>
      <c r="D65" s="80"/>
      <c r="E65" s="12">
        <f t="shared" si="4"/>
        <v>0</v>
      </c>
      <c r="F65" s="13">
        <f t="shared" si="5"/>
        <v>0</v>
      </c>
    </row>
    <row r="66" spans="1:6" ht="20.149999999999999" customHeight="1" x14ac:dyDescent="0.35">
      <c r="A66" s="11"/>
      <c r="B66" s="88">
        <v>62</v>
      </c>
      <c r="C66" s="80"/>
      <c r="D66" s="80"/>
      <c r="E66" s="12">
        <f t="shared" si="4"/>
        <v>0</v>
      </c>
      <c r="F66" s="13">
        <f t="shared" si="5"/>
        <v>0</v>
      </c>
    </row>
    <row r="67" spans="1:6" ht="20.149999999999999" customHeight="1" x14ac:dyDescent="0.35">
      <c r="A67" s="11"/>
      <c r="B67" s="88">
        <v>63</v>
      </c>
      <c r="C67" s="80"/>
      <c r="D67" s="80"/>
      <c r="E67" s="12">
        <f t="shared" si="4"/>
        <v>0</v>
      </c>
      <c r="F67" s="13">
        <f t="shared" si="5"/>
        <v>0</v>
      </c>
    </row>
    <row r="68" spans="1:6" ht="20.149999999999999" customHeight="1" x14ac:dyDescent="0.35">
      <c r="A68" s="11"/>
      <c r="B68" s="88">
        <v>64</v>
      </c>
      <c r="C68" s="80"/>
      <c r="D68" s="80"/>
      <c r="E68" s="12">
        <f t="shared" si="4"/>
        <v>0</v>
      </c>
      <c r="F68" s="13">
        <f t="shared" si="5"/>
        <v>0</v>
      </c>
    </row>
    <row r="69" spans="1:6" ht="20.149999999999999" customHeight="1" x14ac:dyDescent="0.35">
      <c r="A69" s="11"/>
      <c r="B69" s="88">
        <v>65</v>
      </c>
      <c r="C69" s="80"/>
      <c r="D69" s="80"/>
      <c r="E69" s="12">
        <f t="shared" si="4"/>
        <v>0</v>
      </c>
      <c r="F69" s="13">
        <f t="shared" si="5"/>
        <v>0</v>
      </c>
    </row>
    <row r="70" spans="1:6" ht="20.149999999999999" customHeight="1" x14ac:dyDescent="0.35">
      <c r="A70" s="11"/>
      <c r="B70" s="88">
        <v>66</v>
      </c>
      <c r="C70" s="80"/>
      <c r="D70" s="80"/>
      <c r="E70" s="12">
        <f t="shared" si="4"/>
        <v>0</v>
      </c>
      <c r="F70" s="13">
        <f t="shared" si="5"/>
        <v>0</v>
      </c>
    </row>
    <row r="71" spans="1:6" ht="20.149999999999999" customHeight="1" x14ac:dyDescent="0.35">
      <c r="A71" s="11"/>
      <c r="B71" s="88">
        <v>67</v>
      </c>
      <c r="C71" s="80"/>
      <c r="D71" s="80"/>
      <c r="E71" s="12">
        <f t="shared" si="4"/>
        <v>0</v>
      </c>
      <c r="F71" s="13">
        <f t="shared" si="5"/>
        <v>0</v>
      </c>
    </row>
    <row r="72" spans="1:6" ht="20.149999999999999" customHeight="1" x14ac:dyDescent="0.35">
      <c r="A72" s="11"/>
      <c r="B72" s="88">
        <v>68</v>
      </c>
      <c r="C72" s="80"/>
      <c r="D72" s="80"/>
      <c r="E72" s="12">
        <f t="shared" si="4"/>
        <v>0</v>
      </c>
      <c r="F72" s="13">
        <f t="shared" si="5"/>
        <v>0</v>
      </c>
    </row>
    <row r="73" spans="1:6" ht="20.149999999999999" customHeight="1" x14ac:dyDescent="0.35">
      <c r="A73" s="11"/>
      <c r="B73" s="88">
        <v>69</v>
      </c>
      <c r="C73" s="80"/>
      <c r="D73" s="80"/>
      <c r="E73" s="12">
        <f t="shared" si="4"/>
        <v>0</v>
      </c>
      <c r="F73" s="13">
        <f t="shared" si="5"/>
        <v>0</v>
      </c>
    </row>
    <row r="74" spans="1:6" ht="20.149999999999999" customHeight="1" x14ac:dyDescent="0.35">
      <c r="A74" s="11"/>
      <c r="B74" s="88">
        <v>70</v>
      </c>
      <c r="C74" s="80"/>
      <c r="D74" s="80"/>
      <c r="E74" s="12">
        <f t="shared" si="4"/>
        <v>0</v>
      </c>
      <c r="F74" s="13">
        <f t="shared" si="5"/>
        <v>0</v>
      </c>
    </row>
    <row r="75" spans="1:6" ht="20.149999999999999" customHeight="1" x14ac:dyDescent="0.35">
      <c r="A75" s="11"/>
      <c r="B75" s="88">
        <v>71</v>
      </c>
      <c r="C75" s="80"/>
      <c r="D75" s="80"/>
      <c r="E75" s="12">
        <f t="shared" si="4"/>
        <v>0</v>
      </c>
      <c r="F75" s="13">
        <f t="shared" si="5"/>
        <v>0</v>
      </c>
    </row>
    <row r="76" spans="1:6" ht="20.149999999999999" customHeight="1" x14ac:dyDescent="0.35">
      <c r="A76" s="11"/>
      <c r="B76" s="88">
        <v>72</v>
      </c>
      <c r="C76" s="80"/>
      <c r="D76" s="80"/>
      <c r="E76" s="12">
        <f t="shared" si="4"/>
        <v>0</v>
      </c>
      <c r="F76" s="13">
        <f t="shared" si="5"/>
        <v>0</v>
      </c>
    </row>
    <row r="77" spans="1:6" ht="20.149999999999999" customHeight="1" x14ac:dyDescent="0.35">
      <c r="A77" s="11"/>
      <c r="B77" s="88">
        <v>73</v>
      </c>
      <c r="C77" s="80"/>
      <c r="D77" s="80"/>
      <c r="E77" s="12">
        <f t="shared" ref="E77:E100" si="6">$A149</f>
        <v>0</v>
      </c>
      <c r="F77" s="13">
        <f t="shared" ref="F77:F100" si="7">$A173</f>
        <v>0</v>
      </c>
    </row>
    <row r="78" spans="1:6" ht="20.149999999999999" customHeight="1" x14ac:dyDescent="0.35">
      <c r="A78" s="11"/>
      <c r="B78" s="88">
        <v>74</v>
      </c>
      <c r="C78" s="80"/>
      <c r="D78" s="80"/>
      <c r="E78" s="12">
        <f t="shared" si="6"/>
        <v>0</v>
      </c>
      <c r="F78" s="13">
        <f t="shared" si="7"/>
        <v>0</v>
      </c>
    </row>
    <row r="79" spans="1:6" ht="20.149999999999999" customHeight="1" x14ac:dyDescent="0.35">
      <c r="A79" s="11"/>
      <c r="B79" s="88">
        <v>75</v>
      </c>
      <c r="C79" s="80"/>
      <c r="D79" s="80"/>
      <c r="E79" s="12">
        <f t="shared" si="6"/>
        <v>0</v>
      </c>
      <c r="F79" s="13">
        <f t="shared" si="7"/>
        <v>0</v>
      </c>
    </row>
    <row r="80" spans="1:6" ht="20.149999999999999" customHeight="1" x14ac:dyDescent="0.35">
      <c r="A80" s="11"/>
      <c r="B80" s="88">
        <v>76</v>
      </c>
      <c r="C80" s="80"/>
      <c r="D80" s="80"/>
      <c r="E80" s="12">
        <f t="shared" si="6"/>
        <v>0</v>
      </c>
      <c r="F80" s="13">
        <f t="shared" si="7"/>
        <v>0</v>
      </c>
    </row>
    <row r="81" spans="1:6" ht="20.149999999999999" customHeight="1" x14ac:dyDescent="0.35">
      <c r="A81" s="11"/>
      <c r="B81" s="88">
        <v>77</v>
      </c>
      <c r="C81" s="80"/>
      <c r="D81" s="80"/>
      <c r="E81" s="12">
        <f t="shared" si="6"/>
        <v>0</v>
      </c>
      <c r="F81" s="13">
        <f t="shared" si="7"/>
        <v>0</v>
      </c>
    </row>
    <row r="82" spans="1:6" ht="20.149999999999999" customHeight="1" x14ac:dyDescent="0.35">
      <c r="A82" s="11"/>
      <c r="B82" s="88">
        <v>78</v>
      </c>
      <c r="C82" s="80"/>
      <c r="D82" s="80"/>
      <c r="E82" s="12">
        <f t="shared" si="6"/>
        <v>0</v>
      </c>
      <c r="F82" s="13">
        <f t="shared" si="7"/>
        <v>0</v>
      </c>
    </row>
    <row r="83" spans="1:6" ht="20.149999999999999" customHeight="1" x14ac:dyDescent="0.35">
      <c r="A83" s="11"/>
      <c r="B83" s="88">
        <v>79</v>
      </c>
      <c r="C83" s="80"/>
      <c r="D83" s="80"/>
      <c r="E83" s="12">
        <f t="shared" si="6"/>
        <v>0</v>
      </c>
      <c r="F83" s="13">
        <f t="shared" si="7"/>
        <v>0</v>
      </c>
    </row>
    <row r="84" spans="1:6" ht="20.149999999999999" customHeight="1" x14ac:dyDescent="0.35">
      <c r="A84" s="11"/>
      <c r="B84" s="88">
        <v>80</v>
      </c>
      <c r="C84" s="80"/>
      <c r="D84" s="80"/>
      <c r="E84" s="12">
        <f t="shared" si="6"/>
        <v>0</v>
      </c>
      <c r="F84" s="13">
        <f t="shared" si="7"/>
        <v>0</v>
      </c>
    </row>
    <row r="85" spans="1:6" ht="20.149999999999999" customHeight="1" x14ac:dyDescent="0.35">
      <c r="A85" s="11"/>
      <c r="B85" s="88">
        <v>81</v>
      </c>
      <c r="C85" s="80"/>
      <c r="D85" s="80"/>
      <c r="E85" s="12">
        <f t="shared" si="6"/>
        <v>0</v>
      </c>
      <c r="F85" s="13">
        <f t="shared" si="7"/>
        <v>0</v>
      </c>
    </row>
    <row r="86" spans="1:6" ht="20.149999999999999" customHeight="1" x14ac:dyDescent="0.35">
      <c r="A86" s="11"/>
      <c r="B86" s="88">
        <v>82</v>
      </c>
      <c r="C86" s="80"/>
      <c r="D86" s="80"/>
      <c r="E86" s="12">
        <f t="shared" si="6"/>
        <v>0</v>
      </c>
      <c r="F86" s="13">
        <f t="shared" si="7"/>
        <v>0</v>
      </c>
    </row>
    <row r="87" spans="1:6" ht="20.149999999999999" customHeight="1" x14ac:dyDescent="0.35">
      <c r="A87" s="11"/>
      <c r="B87" s="88">
        <v>83</v>
      </c>
      <c r="C87" s="80"/>
      <c r="D87" s="80"/>
      <c r="E87" s="12">
        <f t="shared" si="6"/>
        <v>0</v>
      </c>
      <c r="F87" s="13">
        <f t="shared" si="7"/>
        <v>0</v>
      </c>
    </row>
    <row r="88" spans="1:6" ht="20.149999999999999" customHeight="1" x14ac:dyDescent="0.35">
      <c r="A88" s="11"/>
      <c r="B88" s="88">
        <v>84</v>
      </c>
      <c r="C88" s="80"/>
      <c r="D88" s="80"/>
      <c r="E88" s="12">
        <f t="shared" si="6"/>
        <v>0</v>
      </c>
      <c r="F88" s="13">
        <f t="shared" si="7"/>
        <v>0</v>
      </c>
    </row>
    <row r="89" spans="1:6" ht="20.149999999999999" customHeight="1" x14ac:dyDescent="0.35">
      <c r="A89" s="11"/>
      <c r="B89" s="88">
        <v>85</v>
      </c>
      <c r="C89" s="80"/>
      <c r="D89" s="80"/>
      <c r="E89" s="12">
        <f t="shared" si="6"/>
        <v>0</v>
      </c>
      <c r="F89" s="13">
        <f t="shared" si="7"/>
        <v>0</v>
      </c>
    </row>
    <row r="90" spans="1:6" ht="20.149999999999999" customHeight="1" x14ac:dyDescent="0.35">
      <c r="A90" s="11"/>
      <c r="B90" s="88">
        <v>86</v>
      </c>
      <c r="C90" s="80"/>
      <c r="D90" s="80"/>
      <c r="E90" s="12">
        <f t="shared" si="6"/>
        <v>0</v>
      </c>
      <c r="F90" s="13">
        <f t="shared" si="7"/>
        <v>0</v>
      </c>
    </row>
    <row r="91" spans="1:6" ht="20.149999999999999" customHeight="1" x14ac:dyDescent="0.35">
      <c r="A91" s="11"/>
      <c r="B91" s="88">
        <v>87</v>
      </c>
      <c r="C91" s="80"/>
      <c r="D91" s="80"/>
      <c r="E91" s="12">
        <f t="shared" si="6"/>
        <v>0</v>
      </c>
      <c r="F91" s="13">
        <f t="shared" si="7"/>
        <v>0</v>
      </c>
    </row>
    <row r="92" spans="1:6" ht="20.149999999999999" customHeight="1" x14ac:dyDescent="0.35">
      <c r="A92" s="11"/>
      <c r="B92" s="88">
        <v>88</v>
      </c>
      <c r="C92" s="80"/>
      <c r="D92" s="80"/>
      <c r="E92" s="12">
        <f t="shared" si="6"/>
        <v>0</v>
      </c>
      <c r="F92" s="13">
        <f t="shared" si="7"/>
        <v>0</v>
      </c>
    </row>
    <row r="93" spans="1:6" ht="20.149999999999999" customHeight="1" x14ac:dyDescent="0.35">
      <c r="A93" s="11"/>
      <c r="B93" s="88">
        <v>89</v>
      </c>
      <c r="C93" s="80"/>
      <c r="D93" s="80"/>
      <c r="E93" s="12">
        <f t="shared" si="6"/>
        <v>0</v>
      </c>
      <c r="F93" s="13">
        <f t="shared" si="7"/>
        <v>0</v>
      </c>
    </row>
    <row r="94" spans="1:6" ht="20.149999999999999" customHeight="1" x14ac:dyDescent="0.35">
      <c r="A94" s="11"/>
      <c r="B94" s="88">
        <v>90</v>
      </c>
      <c r="C94" s="80"/>
      <c r="D94" s="80"/>
      <c r="E94" s="12">
        <f t="shared" si="6"/>
        <v>0</v>
      </c>
      <c r="F94" s="13">
        <f t="shared" si="7"/>
        <v>0</v>
      </c>
    </row>
    <row r="95" spans="1:6" ht="20.149999999999999" customHeight="1" x14ac:dyDescent="0.35">
      <c r="A95" s="11"/>
      <c r="B95" s="88">
        <v>91</v>
      </c>
      <c r="C95" s="80"/>
      <c r="D95" s="80"/>
      <c r="E95" s="12">
        <f t="shared" si="6"/>
        <v>0</v>
      </c>
      <c r="F95" s="13">
        <f t="shared" si="7"/>
        <v>0</v>
      </c>
    </row>
    <row r="96" spans="1:6" ht="20.149999999999999" customHeight="1" x14ac:dyDescent="0.35">
      <c r="A96" s="11"/>
      <c r="B96" s="88">
        <v>92</v>
      </c>
      <c r="C96" s="80"/>
      <c r="D96" s="80"/>
      <c r="E96" s="12">
        <f t="shared" si="6"/>
        <v>0</v>
      </c>
      <c r="F96" s="13">
        <f t="shared" si="7"/>
        <v>0</v>
      </c>
    </row>
    <row r="97" spans="1:6" ht="20.149999999999999" customHeight="1" x14ac:dyDescent="0.35">
      <c r="A97" s="11"/>
      <c r="B97" s="88">
        <v>93</v>
      </c>
      <c r="C97" s="80"/>
      <c r="D97" s="80"/>
      <c r="E97" s="12">
        <f t="shared" si="6"/>
        <v>0</v>
      </c>
      <c r="F97" s="13">
        <f t="shared" si="7"/>
        <v>0</v>
      </c>
    </row>
    <row r="98" spans="1:6" ht="20.149999999999999" customHeight="1" x14ac:dyDescent="0.35">
      <c r="A98" s="11"/>
      <c r="B98" s="88">
        <v>94</v>
      </c>
      <c r="C98" s="80"/>
      <c r="D98" s="80"/>
      <c r="E98" s="12">
        <f t="shared" si="6"/>
        <v>0</v>
      </c>
      <c r="F98" s="13">
        <f t="shared" si="7"/>
        <v>0</v>
      </c>
    </row>
    <row r="99" spans="1:6" ht="20.149999999999999" customHeight="1" x14ac:dyDescent="0.35">
      <c r="A99" s="11"/>
      <c r="B99" s="88">
        <v>95</v>
      </c>
      <c r="C99" s="80"/>
      <c r="D99" s="80"/>
      <c r="E99" s="12">
        <f t="shared" si="6"/>
        <v>0</v>
      </c>
      <c r="F99" s="13">
        <f t="shared" si="7"/>
        <v>0</v>
      </c>
    </row>
    <row r="100" spans="1:6" ht="20.149999999999999" customHeight="1" x14ac:dyDescent="0.35">
      <c r="A100" s="11"/>
      <c r="B100" s="88">
        <v>96</v>
      </c>
      <c r="C100" s="80"/>
      <c r="D100" s="80"/>
      <c r="E100" s="12">
        <f t="shared" si="6"/>
        <v>0</v>
      </c>
      <c r="F100" s="13">
        <f t="shared" si="7"/>
        <v>0</v>
      </c>
    </row>
    <row r="101" spans="1:6" ht="20.149999999999999" customHeight="1" x14ac:dyDescent="0.35">
      <c r="A101" s="11"/>
      <c r="B101" s="88">
        <v>97</v>
      </c>
      <c r="C101" s="80"/>
      <c r="D101" s="80"/>
      <c r="E101" s="12">
        <f t="shared" ref="E101:E124" si="8">$A197</f>
        <v>0</v>
      </c>
      <c r="F101" s="13">
        <f t="shared" ref="F101:F124" si="9">$A221</f>
        <v>0</v>
      </c>
    </row>
    <row r="102" spans="1:6" ht="20.149999999999999" customHeight="1" x14ac:dyDescent="0.35">
      <c r="A102" s="11"/>
      <c r="B102" s="88">
        <v>98</v>
      </c>
      <c r="C102" s="80"/>
      <c r="D102" s="80"/>
      <c r="E102" s="12">
        <f t="shared" si="8"/>
        <v>0</v>
      </c>
      <c r="F102" s="13">
        <f t="shared" si="9"/>
        <v>0</v>
      </c>
    </row>
    <row r="103" spans="1:6" ht="20.149999999999999" customHeight="1" x14ac:dyDescent="0.35">
      <c r="A103" s="11"/>
      <c r="B103" s="88">
        <v>99</v>
      </c>
      <c r="C103" s="80"/>
      <c r="D103" s="80"/>
      <c r="E103" s="12">
        <f t="shared" si="8"/>
        <v>0</v>
      </c>
      <c r="F103" s="13">
        <f t="shared" si="9"/>
        <v>0</v>
      </c>
    </row>
    <row r="104" spans="1:6" ht="20.149999999999999" customHeight="1" x14ac:dyDescent="0.35">
      <c r="A104" s="11"/>
      <c r="B104" s="88">
        <v>100</v>
      </c>
      <c r="C104" s="80"/>
      <c r="D104" s="80"/>
      <c r="E104" s="12">
        <f t="shared" si="8"/>
        <v>0</v>
      </c>
      <c r="F104" s="13">
        <f t="shared" si="9"/>
        <v>0</v>
      </c>
    </row>
    <row r="105" spans="1:6" ht="20.149999999999999" customHeight="1" x14ac:dyDescent="0.35">
      <c r="A105" s="11"/>
      <c r="B105" s="88">
        <v>101</v>
      </c>
      <c r="C105" s="80"/>
      <c r="D105" s="80"/>
      <c r="E105" s="12">
        <f t="shared" si="8"/>
        <v>0</v>
      </c>
      <c r="F105" s="13">
        <f t="shared" si="9"/>
        <v>0</v>
      </c>
    </row>
    <row r="106" spans="1:6" ht="20.149999999999999" customHeight="1" x14ac:dyDescent="0.35">
      <c r="A106" s="11"/>
      <c r="B106" s="88">
        <v>102</v>
      </c>
      <c r="C106" s="80"/>
      <c r="D106" s="80"/>
      <c r="E106" s="12">
        <f t="shared" si="8"/>
        <v>0</v>
      </c>
      <c r="F106" s="13">
        <f t="shared" si="9"/>
        <v>0</v>
      </c>
    </row>
    <row r="107" spans="1:6" ht="20.149999999999999" customHeight="1" x14ac:dyDescent="0.35">
      <c r="A107" s="11"/>
      <c r="B107" s="88">
        <v>103</v>
      </c>
      <c r="C107" s="80"/>
      <c r="D107" s="80"/>
      <c r="E107" s="12">
        <f t="shared" si="8"/>
        <v>0</v>
      </c>
      <c r="F107" s="13">
        <f t="shared" si="9"/>
        <v>0</v>
      </c>
    </row>
    <row r="108" spans="1:6" ht="20.149999999999999" customHeight="1" x14ac:dyDescent="0.35">
      <c r="A108" s="11"/>
      <c r="B108" s="88">
        <v>104</v>
      </c>
      <c r="C108" s="80"/>
      <c r="D108" s="80"/>
      <c r="E108" s="12">
        <f t="shared" si="8"/>
        <v>0</v>
      </c>
      <c r="F108" s="13">
        <f t="shared" si="9"/>
        <v>0</v>
      </c>
    </row>
    <row r="109" spans="1:6" ht="20.149999999999999" customHeight="1" x14ac:dyDescent="0.35">
      <c r="A109" s="11"/>
      <c r="B109" s="88">
        <v>105</v>
      </c>
      <c r="C109" s="80"/>
      <c r="D109" s="80"/>
      <c r="E109" s="12">
        <f t="shared" si="8"/>
        <v>0</v>
      </c>
      <c r="F109" s="13">
        <f t="shared" si="9"/>
        <v>0</v>
      </c>
    </row>
    <row r="110" spans="1:6" ht="20.149999999999999" customHeight="1" x14ac:dyDescent="0.35">
      <c r="A110" s="11"/>
      <c r="B110" s="88">
        <v>106</v>
      </c>
      <c r="C110" s="80"/>
      <c r="D110" s="80"/>
      <c r="E110" s="12">
        <f t="shared" si="8"/>
        <v>0</v>
      </c>
      <c r="F110" s="13">
        <f t="shared" si="9"/>
        <v>0</v>
      </c>
    </row>
    <row r="111" spans="1:6" ht="20.149999999999999" customHeight="1" x14ac:dyDescent="0.35">
      <c r="A111" s="11"/>
      <c r="B111" s="88">
        <v>107</v>
      </c>
      <c r="C111" s="80"/>
      <c r="D111" s="80"/>
      <c r="E111" s="12">
        <f t="shared" si="8"/>
        <v>0</v>
      </c>
      <c r="F111" s="13">
        <f t="shared" si="9"/>
        <v>0</v>
      </c>
    </row>
    <row r="112" spans="1:6" ht="20.149999999999999" customHeight="1" x14ac:dyDescent="0.35">
      <c r="A112" s="11"/>
      <c r="B112" s="88">
        <v>108</v>
      </c>
      <c r="C112" s="80"/>
      <c r="D112" s="80"/>
      <c r="E112" s="12">
        <f t="shared" si="8"/>
        <v>0</v>
      </c>
      <c r="F112" s="13">
        <f t="shared" si="9"/>
        <v>0</v>
      </c>
    </row>
    <row r="113" spans="1:6" ht="20.149999999999999" customHeight="1" x14ac:dyDescent="0.35">
      <c r="A113" s="11"/>
      <c r="B113" s="88">
        <v>109</v>
      </c>
      <c r="C113" s="80"/>
      <c r="D113" s="80"/>
      <c r="E113" s="12">
        <f t="shared" si="8"/>
        <v>0</v>
      </c>
      <c r="F113" s="13">
        <f t="shared" si="9"/>
        <v>0</v>
      </c>
    </row>
    <row r="114" spans="1:6" ht="20.149999999999999" customHeight="1" x14ac:dyDescent="0.35">
      <c r="A114" s="11"/>
      <c r="B114" s="88">
        <v>110</v>
      </c>
      <c r="C114" s="80"/>
      <c r="D114" s="80"/>
      <c r="E114" s="12">
        <f t="shared" si="8"/>
        <v>0</v>
      </c>
      <c r="F114" s="13">
        <f t="shared" si="9"/>
        <v>0</v>
      </c>
    </row>
    <row r="115" spans="1:6" ht="20.149999999999999" customHeight="1" x14ac:dyDescent="0.35">
      <c r="A115" s="11"/>
      <c r="B115" s="88">
        <v>111</v>
      </c>
      <c r="C115" s="80"/>
      <c r="D115" s="80"/>
      <c r="E115" s="12">
        <f t="shared" si="8"/>
        <v>0</v>
      </c>
      <c r="F115" s="13">
        <f t="shared" si="9"/>
        <v>0</v>
      </c>
    </row>
    <row r="116" spans="1:6" ht="20.149999999999999" customHeight="1" x14ac:dyDescent="0.35">
      <c r="A116" s="11"/>
      <c r="B116" s="88">
        <v>112</v>
      </c>
      <c r="C116" s="80"/>
      <c r="D116" s="80"/>
      <c r="E116" s="12">
        <f t="shared" si="8"/>
        <v>0</v>
      </c>
      <c r="F116" s="13">
        <f t="shared" si="9"/>
        <v>0</v>
      </c>
    </row>
    <row r="117" spans="1:6" ht="20.149999999999999" customHeight="1" x14ac:dyDescent="0.35">
      <c r="A117" s="11"/>
      <c r="B117" s="88">
        <v>113</v>
      </c>
      <c r="C117" s="80"/>
      <c r="D117" s="80"/>
      <c r="E117" s="12">
        <f t="shared" si="8"/>
        <v>0</v>
      </c>
      <c r="F117" s="13">
        <f t="shared" si="9"/>
        <v>0</v>
      </c>
    </row>
    <row r="118" spans="1:6" ht="20.149999999999999" customHeight="1" x14ac:dyDescent="0.35">
      <c r="A118" s="11"/>
      <c r="B118" s="88">
        <v>114</v>
      </c>
      <c r="C118" s="80"/>
      <c r="D118" s="80"/>
      <c r="E118" s="12">
        <f t="shared" si="8"/>
        <v>0</v>
      </c>
      <c r="F118" s="13">
        <f t="shared" si="9"/>
        <v>0</v>
      </c>
    </row>
    <row r="119" spans="1:6" ht="20.149999999999999" customHeight="1" x14ac:dyDescent="0.35">
      <c r="A119" s="11"/>
      <c r="B119" s="88">
        <v>115</v>
      </c>
      <c r="C119" s="80"/>
      <c r="D119" s="80"/>
      <c r="E119" s="12">
        <f t="shared" si="8"/>
        <v>0</v>
      </c>
      <c r="F119" s="13">
        <f t="shared" si="9"/>
        <v>0</v>
      </c>
    </row>
    <row r="120" spans="1:6" ht="20.149999999999999" customHeight="1" x14ac:dyDescent="0.35">
      <c r="A120" s="11"/>
      <c r="B120" s="88">
        <v>116</v>
      </c>
      <c r="C120" s="80"/>
      <c r="D120" s="80"/>
      <c r="E120" s="12">
        <f t="shared" si="8"/>
        <v>0</v>
      </c>
      <c r="F120" s="13">
        <f t="shared" si="9"/>
        <v>0</v>
      </c>
    </row>
    <row r="121" spans="1:6" ht="20.149999999999999" customHeight="1" x14ac:dyDescent="0.35">
      <c r="A121" s="11"/>
      <c r="B121" s="88">
        <v>117</v>
      </c>
      <c r="C121" s="80"/>
      <c r="D121" s="80"/>
      <c r="E121" s="12">
        <f t="shared" si="8"/>
        <v>0</v>
      </c>
      <c r="F121" s="13">
        <f t="shared" si="9"/>
        <v>0</v>
      </c>
    </row>
    <row r="122" spans="1:6" ht="20.149999999999999" customHeight="1" x14ac:dyDescent="0.35">
      <c r="A122" s="11"/>
      <c r="B122" s="88">
        <v>118</v>
      </c>
      <c r="C122" s="80"/>
      <c r="D122" s="80"/>
      <c r="E122" s="12">
        <f t="shared" si="8"/>
        <v>0</v>
      </c>
      <c r="F122" s="13">
        <f t="shared" si="9"/>
        <v>0</v>
      </c>
    </row>
    <row r="123" spans="1:6" ht="20.149999999999999" customHeight="1" x14ac:dyDescent="0.35">
      <c r="A123" s="11"/>
      <c r="B123" s="88">
        <v>119</v>
      </c>
      <c r="C123" s="80"/>
      <c r="D123" s="80"/>
      <c r="E123" s="12">
        <f t="shared" si="8"/>
        <v>0</v>
      </c>
      <c r="F123" s="13">
        <f t="shared" si="9"/>
        <v>0</v>
      </c>
    </row>
    <row r="124" spans="1:6" ht="20.149999999999999" customHeight="1" x14ac:dyDescent="0.35">
      <c r="A124" s="11"/>
      <c r="B124" s="88">
        <v>120</v>
      </c>
      <c r="C124" s="80"/>
      <c r="D124" s="80"/>
      <c r="E124" s="12">
        <f t="shared" si="8"/>
        <v>0</v>
      </c>
      <c r="F124" s="13">
        <f t="shared" si="9"/>
        <v>0</v>
      </c>
    </row>
    <row r="125" spans="1:6" ht="20.149999999999999" customHeight="1" x14ac:dyDescent="0.35">
      <c r="A125" s="11"/>
      <c r="B125" s="88">
        <v>121</v>
      </c>
      <c r="C125" s="80"/>
      <c r="D125" s="80"/>
      <c r="E125" s="12">
        <f t="shared" ref="E125:E148" si="10">$A245</f>
        <v>0</v>
      </c>
      <c r="F125" s="13">
        <f t="shared" ref="F125:F148" si="11">$A269</f>
        <v>0</v>
      </c>
    </row>
    <row r="126" spans="1:6" ht="20.149999999999999" customHeight="1" x14ac:dyDescent="0.35">
      <c r="A126" s="11"/>
      <c r="B126" s="88">
        <v>122</v>
      </c>
      <c r="C126" s="80"/>
      <c r="D126" s="80"/>
      <c r="E126" s="12">
        <f t="shared" si="10"/>
        <v>0</v>
      </c>
      <c r="F126" s="13">
        <f t="shared" si="11"/>
        <v>0</v>
      </c>
    </row>
    <row r="127" spans="1:6" ht="20.149999999999999" customHeight="1" x14ac:dyDescent="0.35">
      <c r="A127" s="11"/>
      <c r="B127" s="88">
        <v>123</v>
      </c>
      <c r="C127" s="80"/>
      <c r="D127" s="80"/>
      <c r="E127" s="12">
        <f t="shared" si="10"/>
        <v>0</v>
      </c>
      <c r="F127" s="13">
        <f t="shared" si="11"/>
        <v>0</v>
      </c>
    </row>
    <row r="128" spans="1:6" ht="20.149999999999999" customHeight="1" x14ac:dyDescent="0.35">
      <c r="A128" s="11"/>
      <c r="B128" s="88">
        <v>124</v>
      </c>
      <c r="C128" s="80"/>
      <c r="D128" s="80"/>
      <c r="E128" s="12">
        <f t="shared" si="10"/>
        <v>0</v>
      </c>
      <c r="F128" s="13">
        <f t="shared" si="11"/>
        <v>0</v>
      </c>
    </row>
    <row r="129" spans="1:6" ht="20.149999999999999" customHeight="1" x14ac:dyDescent="0.35">
      <c r="A129" s="11"/>
      <c r="B129" s="88">
        <v>125</v>
      </c>
      <c r="C129" s="80"/>
      <c r="D129" s="80"/>
      <c r="E129" s="12">
        <f t="shared" si="10"/>
        <v>0</v>
      </c>
      <c r="F129" s="13">
        <f t="shared" si="11"/>
        <v>0</v>
      </c>
    </row>
    <row r="130" spans="1:6" ht="20.149999999999999" customHeight="1" x14ac:dyDescent="0.35">
      <c r="A130" s="11"/>
      <c r="B130" s="88">
        <v>126</v>
      </c>
      <c r="C130" s="80"/>
      <c r="D130" s="80"/>
      <c r="E130" s="12">
        <f t="shared" si="10"/>
        <v>0</v>
      </c>
      <c r="F130" s="13">
        <f t="shared" si="11"/>
        <v>0</v>
      </c>
    </row>
    <row r="131" spans="1:6" ht="20.149999999999999" customHeight="1" x14ac:dyDescent="0.35">
      <c r="A131" s="11"/>
      <c r="B131" s="88">
        <v>127</v>
      </c>
      <c r="C131" s="80"/>
      <c r="D131" s="80"/>
      <c r="E131" s="12">
        <f t="shared" si="10"/>
        <v>0</v>
      </c>
      <c r="F131" s="13">
        <f t="shared" si="11"/>
        <v>0</v>
      </c>
    </row>
    <row r="132" spans="1:6" ht="20.149999999999999" customHeight="1" x14ac:dyDescent="0.35">
      <c r="A132" s="11"/>
      <c r="B132" s="88">
        <v>128</v>
      </c>
      <c r="C132" s="80"/>
      <c r="D132" s="80"/>
      <c r="E132" s="12">
        <f t="shared" si="10"/>
        <v>0</v>
      </c>
      <c r="F132" s="13">
        <f t="shared" si="11"/>
        <v>0</v>
      </c>
    </row>
    <row r="133" spans="1:6" ht="20.149999999999999" customHeight="1" x14ac:dyDescent="0.35">
      <c r="A133" s="11"/>
      <c r="B133" s="88">
        <v>129</v>
      </c>
      <c r="C133" s="80"/>
      <c r="D133" s="80"/>
      <c r="E133" s="12">
        <f t="shared" si="10"/>
        <v>0</v>
      </c>
      <c r="F133" s="13">
        <f t="shared" si="11"/>
        <v>0</v>
      </c>
    </row>
    <row r="134" spans="1:6" ht="20.149999999999999" customHeight="1" x14ac:dyDescent="0.35">
      <c r="A134" s="11"/>
      <c r="B134" s="88">
        <v>130</v>
      </c>
      <c r="C134" s="80"/>
      <c r="D134" s="80"/>
      <c r="E134" s="12">
        <f t="shared" si="10"/>
        <v>0</v>
      </c>
      <c r="F134" s="13">
        <f t="shared" si="11"/>
        <v>0</v>
      </c>
    </row>
    <row r="135" spans="1:6" ht="20.149999999999999" customHeight="1" x14ac:dyDescent="0.35">
      <c r="A135" s="11"/>
      <c r="B135" s="88">
        <v>131</v>
      </c>
      <c r="C135" s="80"/>
      <c r="D135" s="80"/>
      <c r="E135" s="12">
        <f t="shared" si="10"/>
        <v>0</v>
      </c>
      <c r="F135" s="13">
        <f t="shared" si="11"/>
        <v>0</v>
      </c>
    </row>
    <row r="136" spans="1:6" ht="20.149999999999999" customHeight="1" x14ac:dyDescent="0.35">
      <c r="A136" s="11"/>
      <c r="B136" s="88">
        <v>132</v>
      </c>
      <c r="C136" s="80"/>
      <c r="D136" s="80"/>
      <c r="E136" s="12">
        <f t="shared" si="10"/>
        <v>0</v>
      </c>
      <c r="F136" s="13">
        <f t="shared" si="11"/>
        <v>0</v>
      </c>
    </row>
    <row r="137" spans="1:6" ht="20.149999999999999" customHeight="1" x14ac:dyDescent="0.35">
      <c r="A137" s="11"/>
      <c r="B137" s="88">
        <v>133</v>
      </c>
      <c r="C137" s="80"/>
      <c r="D137" s="80"/>
      <c r="E137" s="12">
        <f t="shared" si="10"/>
        <v>0</v>
      </c>
      <c r="F137" s="13">
        <f t="shared" si="11"/>
        <v>0</v>
      </c>
    </row>
    <row r="138" spans="1:6" ht="20.149999999999999" customHeight="1" x14ac:dyDescent="0.35">
      <c r="A138" s="11"/>
      <c r="B138" s="88">
        <v>134</v>
      </c>
      <c r="C138" s="80"/>
      <c r="D138" s="80"/>
      <c r="E138" s="12">
        <f t="shared" si="10"/>
        <v>0</v>
      </c>
      <c r="F138" s="13">
        <f t="shared" si="11"/>
        <v>0</v>
      </c>
    </row>
    <row r="139" spans="1:6" ht="20.149999999999999" customHeight="1" x14ac:dyDescent="0.35">
      <c r="A139" s="11"/>
      <c r="B139" s="88">
        <v>135</v>
      </c>
      <c r="C139" s="80"/>
      <c r="D139" s="80"/>
      <c r="E139" s="12">
        <f t="shared" si="10"/>
        <v>0</v>
      </c>
      <c r="F139" s="13">
        <f t="shared" si="11"/>
        <v>0</v>
      </c>
    </row>
    <row r="140" spans="1:6" ht="20.149999999999999" customHeight="1" x14ac:dyDescent="0.35">
      <c r="A140" s="11"/>
      <c r="B140" s="88">
        <v>136</v>
      </c>
      <c r="C140" s="80"/>
      <c r="D140" s="80"/>
      <c r="E140" s="12">
        <f t="shared" si="10"/>
        <v>0</v>
      </c>
      <c r="F140" s="13">
        <f t="shared" si="11"/>
        <v>0</v>
      </c>
    </row>
    <row r="141" spans="1:6" ht="20.149999999999999" customHeight="1" x14ac:dyDescent="0.35">
      <c r="A141" s="11"/>
      <c r="B141" s="88">
        <v>137</v>
      </c>
      <c r="C141" s="80"/>
      <c r="D141" s="80"/>
      <c r="E141" s="12">
        <f t="shared" si="10"/>
        <v>0</v>
      </c>
      <c r="F141" s="13">
        <f t="shared" si="11"/>
        <v>0</v>
      </c>
    </row>
    <row r="142" spans="1:6" ht="20.149999999999999" customHeight="1" x14ac:dyDescent="0.35">
      <c r="A142" s="11"/>
      <c r="B142" s="88">
        <v>138</v>
      </c>
      <c r="C142" s="80"/>
      <c r="D142" s="80"/>
      <c r="E142" s="12">
        <f t="shared" si="10"/>
        <v>0</v>
      </c>
      <c r="F142" s="13">
        <f t="shared" si="11"/>
        <v>0</v>
      </c>
    </row>
    <row r="143" spans="1:6" ht="20.149999999999999" customHeight="1" x14ac:dyDescent="0.35">
      <c r="A143" s="11"/>
      <c r="B143" s="88">
        <v>139</v>
      </c>
      <c r="C143" s="80"/>
      <c r="D143" s="80"/>
      <c r="E143" s="12">
        <f t="shared" si="10"/>
        <v>0</v>
      </c>
      <c r="F143" s="13">
        <f t="shared" si="11"/>
        <v>0</v>
      </c>
    </row>
    <row r="144" spans="1:6" ht="20.149999999999999" customHeight="1" x14ac:dyDescent="0.35">
      <c r="A144" s="11"/>
      <c r="B144" s="88">
        <v>140</v>
      </c>
      <c r="C144" s="80"/>
      <c r="D144" s="80"/>
      <c r="E144" s="12">
        <f t="shared" si="10"/>
        <v>0</v>
      </c>
      <c r="F144" s="13">
        <f t="shared" si="11"/>
        <v>0</v>
      </c>
    </row>
    <row r="145" spans="1:6" ht="20.149999999999999" customHeight="1" x14ac:dyDescent="0.35">
      <c r="A145" s="11"/>
      <c r="B145" s="88">
        <v>141</v>
      </c>
      <c r="C145" s="80"/>
      <c r="D145" s="80"/>
      <c r="E145" s="12">
        <f t="shared" si="10"/>
        <v>0</v>
      </c>
      <c r="F145" s="13">
        <f t="shared" si="11"/>
        <v>0</v>
      </c>
    </row>
    <row r="146" spans="1:6" ht="20.149999999999999" customHeight="1" x14ac:dyDescent="0.35">
      <c r="A146" s="11"/>
      <c r="B146" s="88">
        <v>142</v>
      </c>
      <c r="C146" s="80"/>
      <c r="D146" s="80"/>
      <c r="E146" s="12">
        <f t="shared" si="10"/>
        <v>0</v>
      </c>
      <c r="F146" s="13">
        <f t="shared" si="11"/>
        <v>0</v>
      </c>
    </row>
    <row r="147" spans="1:6" ht="20.149999999999999" customHeight="1" x14ac:dyDescent="0.35">
      <c r="A147" s="11"/>
      <c r="B147" s="88">
        <v>143</v>
      </c>
      <c r="C147" s="80"/>
      <c r="D147" s="80"/>
      <c r="E147" s="12">
        <f t="shared" si="10"/>
        <v>0</v>
      </c>
      <c r="F147" s="13">
        <f t="shared" si="11"/>
        <v>0</v>
      </c>
    </row>
    <row r="148" spans="1:6" ht="20.149999999999999" customHeight="1" x14ac:dyDescent="0.35">
      <c r="A148" s="11"/>
      <c r="B148" s="88">
        <v>144</v>
      </c>
      <c r="C148" s="80"/>
      <c r="D148" s="80"/>
      <c r="E148" s="12">
        <f t="shared" si="10"/>
        <v>0</v>
      </c>
      <c r="F148" s="13">
        <f t="shared" si="11"/>
        <v>0</v>
      </c>
    </row>
    <row r="149" spans="1:6" ht="20.149999999999999" customHeight="1" x14ac:dyDescent="0.35">
      <c r="A149" s="11"/>
      <c r="B149" s="88">
        <v>145</v>
      </c>
      <c r="C149" s="80"/>
      <c r="D149" s="80"/>
      <c r="E149" s="12">
        <f t="shared" ref="E149:E172" si="12">$A293</f>
        <v>0</v>
      </c>
      <c r="F149" s="13">
        <f t="shared" ref="F149:F172" si="13">$A317</f>
        <v>0</v>
      </c>
    </row>
    <row r="150" spans="1:6" ht="20.149999999999999" customHeight="1" x14ac:dyDescent="0.35">
      <c r="A150" s="11"/>
      <c r="B150" s="88">
        <v>146</v>
      </c>
      <c r="C150" s="80"/>
      <c r="D150" s="80"/>
      <c r="E150" s="12">
        <f t="shared" si="12"/>
        <v>0</v>
      </c>
      <c r="F150" s="13">
        <f t="shared" si="13"/>
        <v>0</v>
      </c>
    </row>
    <row r="151" spans="1:6" ht="20.149999999999999" customHeight="1" x14ac:dyDescent="0.35">
      <c r="A151" s="11"/>
      <c r="B151" s="88">
        <v>147</v>
      </c>
      <c r="C151" s="80"/>
      <c r="D151" s="80"/>
      <c r="E151" s="12">
        <f t="shared" si="12"/>
        <v>0</v>
      </c>
      <c r="F151" s="13">
        <f t="shared" si="13"/>
        <v>0</v>
      </c>
    </row>
    <row r="152" spans="1:6" ht="20.149999999999999" customHeight="1" x14ac:dyDescent="0.35">
      <c r="A152" s="11"/>
      <c r="B152" s="88">
        <v>148</v>
      </c>
      <c r="C152" s="80"/>
      <c r="D152" s="80"/>
      <c r="E152" s="12">
        <f t="shared" si="12"/>
        <v>0</v>
      </c>
      <c r="F152" s="13">
        <f t="shared" si="13"/>
        <v>0</v>
      </c>
    </row>
    <row r="153" spans="1:6" ht="20.149999999999999" customHeight="1" x14ac:dyDescent="0.35">
      <c r="A153" s="11"/>
      <c r="B153" s="88">
        <v>149</v>
      </c>
      <c r="C153" s="80"/>
      <c r="D153" s="80"/>
      <c r="E153" s="12">
        <f t="shared" si="12"/>
        <v>0</v>
      </c>
      <c r="F153" s="13">
        <f t="shared" si="13"/>
        <v>0</v>
      </c>
    </row>
    <row r="154" spans="1:6" ht="20.149999999999999" customHeight="1" x14ac:dyDescent="0.35">
      <c r="A154" s="11"/>
      <c r="B154" s="88">
        <v>150</v>
      </c>
      <c r="C154" s="80"/>
      <c r="D154" s="80"/>
      <c r="E154" s="12">
        <f t="shared" si="12"/>
        <v>0</v>
      </c>
      <c r="F154" s="13">
        <f t="shared" si="13"/>
        <v>0</v>
      </c>
    </row>
    <row r="155" spans="1:6" ht="20.149999999999999" customHeight="1" x14ac:dyDescent="0.35">
      <c r="A155" s="11"/>
      <c r="B155" s="88">
        <v>151</v>
      </c>
      <c r="C155" s="80"/>
      <c r="D155" s="80"/>
      <c r="E155" s="12">
        <f t="shared" si="12"/>
        <v>0</v>
      </c>
      <c r="F155" s="13">
        <f t="shared" si="13"/>
        <v>0</v>
      </c>
    </row>
    <row r="156" spans="1:6" ht="20.149999999999999" customHeight="1" x14ac:dyDescent="0.35">
      <c r="A156" s="11"/>
      <c r="B156" s="88">
        <v>152</v>
      </c>
      <c r="C156" s="80"/>
      <c r="D156" s="80"/>
      <c r="E156" s="12">
        <f t="shared" si="12"/>
        <v>0</v>
      </c>
      <c r="F156" s="13">
        <f t="shared" si="13"/>
        <v>0</v>
      </c>
    </row>
    <row r="157" spans="1:6" ht="20.149999999999999" customHeight="1" x14ac:dyDescent="0.35">
      <c r="A157" s="11"/>
      <c r="B157" s="88">
        <v>153</v>
      </c>
      <c r="C157" s="80"/>
      <c r="D157" s="80"/>
      <c r="E157" s="12">
        <f t="shared" si="12"/>
        <v>0</v>
      </c>
      <c r="F157" s="13">
        <f t="shared" si="13"/>
        <v>0</v>
      </c>
    </row>
    <row r="158" spans="1:6" ht="20.149999999999999" customHeight="1" x14ac:dyDescent="0.35">
      <c r="A158" s="11"/>
      <c r="B158" s="88">
        <v>154</v>
      </c>
      <c r="C158" s="80"/>
      <c r="D158" s="80"/>
      <c r="E158" s="12">
        <f t="shared" si="12"/>
        <v>0</v>
      </c>
      <c r="F158" s="13">
        <f t="shared" si="13"/>
        <v>0</v>
      </c>
    </row>
    <row r="159" spans="1:6" ht="20.149999999999999" customHeight="1" x14ac:dyDescent="0.35">
      <c r="A159" s="11"/>
      <c r="B159" s="88">
        <v>155</v>
      </c>
      <c r="C159" s="80"/>
      <c r="D159" s="80"/>
      <c r="E159" s="12">
        <f t="shared" si="12"/>
        <v>0</v>
      </c>
      <c r="F159" s="13">
        <f t="shared" si="13"/>
        <v>0</v>
      </c>
    </row>
    <row r="160" spans="1:6" ht="20.149999999999999" customHeight="1" x14ac:dyDescent="0.35">
      <c r="A160" s="11"/>
      <c r="B160" s="88">
        <v>156</v>
      </c>
      <c r="C160" s="80"/>
      <c r="D160" s="80"/>
      <c r="E160" s="12">
        <f t="shared" si="12"/>
        <v>0</v>
      </c>
      <c r="F160" s="13">
        <f t="shared" si="13"/>
        <v>0</v>
      </c>
    </row>
    <row r="161" spans="1:6" ht="20.149999999999999" customHeight="1" x14ac:dyDescent="0.35">
      <c r="A161" s="11"/>
      <c r="B161" s="88">
        <v>157</v>
      </c>
      <c r="C161" s="80"/>
      <c r="D161" s="80"/>
      <c r="E161" s="12">
        <f t="shared" si="12"/>
        <v>0</v>
      </c>
      <c r="F161" s="13">
        <f t="shared" si="13"/>
        <v>0</v>
      </c>
    </row>
    <row r="162" spans="1:6" ht="20.149999999999999" customHeight="1" x14ac:dyDescent="0.35">
      <c r="A162" s="11"/>
      <c r="B162" s="88">
        <v>158</v>
      </c>
      <c r="C162" s="80"/>
      <c r="D162" s="80"/>
      <c r="E162" s="12">
        <f t="shared" si="12"/>
        <v>0</v>
      </c>
      <c r="F162" s="13">
        <f t="shared" si="13"/>
        <v>0</v>
      </c>
    </row>
    <row r="163" spans="1:6" ht="20.149999999999999" customHeight="1" x14ac:dyDescent="0.35">
      <c r="A163" s="11"/>
      <c r="B163" s="88">
        <v>159</v>
      </c>
      <c r="C163" s="80"/>
      <c r="D163" s="80"/>
      <c r="E163" s="12">
        <f t="shared" si="12"/>
        <v>0</v>
      </c>
      <c r="F163" s="13">
        <f t="shared" si="13"/>
        <v>0</v>
      </c>
    </row>
    <row r="164" spans="1:6" ht="20.149999999999999" customHeight="1" x14ac:dyDescent="0.35">
      <c r="A164" s="11"/>
      <c r="B164" s="88">
        <v>160</v>
      </c>
      <c r="C164" s="80"/>
      <c r="D164" s="80"/>
      <c r="E164" s="12">
        <f t="shared" si="12"/>
        <v>0</v>
      </c>
      <c r="F164" s="13">
        <f t="shared" si="13"/>
        <v>0</v>
      </c>
    </row>
    <row r="165" spans="1:6" ht="20.149999999999999" customHeight="1" x14ac:dyDescent="0.35">
      <c r="A165" s="11"/>
      <c r="B165" s="88">
        <v>161</v>
      </c>
      <c r="C165" s="80"/>
      <c r="D165" s="80"/>
      <c r="E165" s="12">
        <f t="shared" si="12"/>
        <v>0</v>
      </c>
      <c r="F165" s="13">
        <f t="shared" si="13"/>
        <v>0</v>
      </c>
    </row>
    <row r="166" spans="1:6" ht="20.149999999999999" customHeight="1" x14ac:dyDescent="0.35">
      <c r="A166" s="11"/>
      <c r="B166" s="88">
        <v>162</v>
      </c>
      <c r="C166" s="80"/>
      <c r="D166" s="80"/>
      <c r="E166" s="12">
        <f t="shared" si="12"/>
        <v>0</v>
      </c>
      <c r="F166" s="13">
        <f t="shared" si="13"/>
        <v>0</v>
      </c>
    </row>
    <row r="167" spans="1:6" ht="20.149999999999999" customHeight="1" x14ac:dyDescent="0.35">
      <c r="A167" s="11"/>
      <c r="B167" s="88">
        <v>163</v>
      </c>
      <c r="C167" s="80"/>
      <c r="D167" s="80"/>
      <c r="E167" s="12">
        <f t="shared" si="12"/>
        <v>0</v>
      </c>
      <c r="F167" s="13">
        <f t="shared" si="13"/>
        <v>0</v>
      </c>
    </row>
    <row r="168" spans="1:6" ht="20.149999999999999" customHeight="1" x14ac:dyDescent="0.35">
      <c r="A168" s="11"/>
      <c r="B168" s="88">
        <v>164</v>
      </c>
      <c r="C168" s="80"/>
      <c r="D168" s="80"/>
      <c r="E168" s="12">
        <f t="shared" si="12"/>
        <v>0</v>
      </c>
      <c r="F168" s="13">
        <f t="shared" si="13"/>
        <v>0</v>
      </c>
    </row>
    <row r="169" spans="1:6" ht="20.149999999999999" customHeight="1" x14ac:dyDescent="0.35">
      <c r="A169" s="11"/>
      <c r="B169" s="88">
        <v>165</v>
      </c>
      <c r="C169" s="80"/>
      <c r="D169" s="80"/>
      <c r="E169" s="12">
        <f t="shared" si="12"/>
        <v>0</v>
      </c>
      <c r="F169" s="13">
        <f t="shared" si="13"/>
        <v>0</v>
      </c>
    </row>
    <row r="170" spans="1:6" ht="20.149999999999999" customHeight="1" x14ac:dyDescent="0.35">
      <c r="A170" s="11"/>
      <c r="B170" s="88">
        <v>166</v>
      </c>
      <c r="C170" s="80"/>
      <c r="D170" s="80"/>
      <c r="E170" s="12">
        <f t="shared" si="12"/>
        <v>0</v>
      </c>
      <c r="F170" s="13">
        <f t="shared" si="13"/>
        <v>0</v>
      </c>
    </row>
    <row r="171" spans="1:6" ht="20.149999999999999" customHeight="1" x14ac:dyDescent="0.35">
      <c r="A171" s="11"/>
      <c r="B171" s="88">
        <v>167</v>
      </c>
      <c r="C171" s="80"/>
      <c r="D171" s="80"/>
      <c r="E171" s="12">
        <f t="shared" si="12"/>
        <v>0</v>
      </c>
      <c r="F171" s="13">
        <f t="shared" si="13"/>
        <v>0</v>
      </c>
    </row>
    <row r="172" spans="1:6" ht="20.149999999999999" customHeight="1" x14ac:dyDescent="0.35">
      <c r="A172" s="11"/>
      <c r="B172" s="88">
        <v>168</v>
      </c>
      <c r="C172" s="80"/>
      <c r="D172" s="80"/>
      <c r="E172" s="12">
        <f t="shared" si="12"/>
        <v>0</v>
      </c>
      <c r="F172" s="13">
        <f t="shared" si="13"/>
        <v>0</v>
      </c>
    </row>
    <row r="173" spans="1:6" ht="20.149999999999999" customHeight="1" x14ac:dyDescent="0.35">
      <c r="A173" s="11"/>
      <c r="B173" s="88">
        <v>169</v>
      </c>
      <c r="C173" s="80"/>
      <c r="D173" s="80"/>
      <c r="E173" s="51">
        <f t="shared" ref="E173:E196" si="14">$A341</f>
        <v>0</v>
      </c>
      <c r="F173" s="13">
        <f t="shared" ref="F173:F196" si="15">$A365</f>
        <v>0</v>
      </c>
    </row>
    <row r="174" spans="1:6" ht="20.149999999999999" customHeight="1" x14ac:dyDescent="0.35">
      <c r="A174" s="11"/>
      <c r="B174" s="88">
        <v>170</v>
      </c>
      <c r="C174" s="80"/>
      <c r="D174" s="80"/>
      <c r="E174" s="51">
        <f t="shared" si="14"/>
        <v>0</v>
      </c>
      <c r="F174" s="13">
        <f t="shared" si="15"/>
        <v>0</v>
      </c>
    </row>
    <row r="175" spans="1:6" ht="20.149999999999999" customHeight="1" x14ac:dyDescent="0.35">
      <c r="A175" s="11"/>
      <c r="B175" s="88">
        <v>171</v>
      </c>
      <c r="C175" s="80"/>
      <c r="D175" s="80"/>
      <c r="E175" s="51">
        <f t="shared" si="14"/>
        <v>0</v>
      </c>
      <c r="F175" s="13">
        <f t="shared" si="15"/>
        <v>0</v>
      </c>
    </row>
    <row r="176" spans="1:6" ht="20.149999999999999" customHeight="1" x14ac:dyDescent="0.35">
      <c r="A176" s="11"/>
      <c r="B176" s="88">
        <v>172</v>
      </c>
      <c r="C176" s="80"/>
      <c r="D176" s="80"/>
      <c r="E176" s="51">
        <f t="shared" si="14"/>
        <v>0</v>
      </c>
      <c r="F176" s="13">
        <f t="shared" si="15"/>
        <v>0</v>
      </c>
    </row>
    <row r="177" spans="1:6" ht="20.149999999999999" customHeight="1" x14ac:dyDescent="0.35">
      <c r="A177" s="11"/>
      <c r="B177" s="88">
        <v>173</v>
      </c>
      <c r="C177" s="80"/>
      <c r="D177" s="80"/>
      <c r="E177" s="51">
        <f t="shared" si="14"/>
        <v>0</v>
      </c>
      <c r="F177" s="13">
        <f t="shared" si="15"/>
        <v>0</v>
      </c>
    </row>
    <row r="178" spans="1:6" ht="20.149999999999999" customHeight="1" x14ac:dyDescent="0.35">
      <c r="A178" s="11"/>
      <c r="B178" s="88">
        <v>174</v>
      </c>
      <c r="C178" s="80"/>
      <c r="D178" s="80"/>
      <c r="E178" s="51">
        <f t="shared" si="14"/>
        <v>0</v>
      </c>
      <c r="F178" s="13">
        <f t="shared" si="15"/>
        <v>0</v>
      </c>
    </row>
    <row r="179" spans="1:6" ht="20.149999999999999" customHeight="1" x14ac:dyDescent="0.35">
      <c r="A179" s="11"/>
      <c r="B179" s="88">
        <v>175</v>
      </c>
      <c r="C179" s="80"/>
      <c r="D179" s="80"/>
      <c r="E179" s="51">
        <f t="shared" si="14"/>
        <v>0</v>
      </c>
      <c r="F179" s="13">
        <f t="shared" si="15"/>
        <v>0</v>
      </c>
    </row>
    <row r="180" spans="1:6" ht="20.149999999999999" customHeight="1" x14ac:dyDescent="0.35">
      <c r="A180" s="11"/>
      <c r="B180" s="88">
        <v>176</v>
      </c>
      <c r="C180" s="80"/>
      <c r="D180" s="80"/>
      <c r="E180" s="51">
        <f t="shared" si="14"/>
        <v>0</v>
      </c>
      <c r="F180" s="13">
        <f t="shared" si="15"/>
        <v>0</v>
      </c>
    </row>
    <row r="181" spans="1:6" ht="20.149999999999999" customHeight="1" x14ac:dyDescent="0.35">
      <c r="A181" s="11"/>
      <c r="B181" s="88">
        <v>177</v>
      </c>
      <c r="C181" s="80"/>
      <c r="D181" s="80"/>
      <c r="E181" s="51">
        <f t="shared" si="14"/>
        <v>0</v>
      </c>
      <c r="F181" s="13">
        <f t="shared" si="15"/>
        <v>0</v>
      </c>
    </row>
    <row r="182" spans="1:6" ht="20.149999999999999" customHeight="1" x14ac:dyDescent="0.35">
      <c r="A182" s="11"/>
      <c r="B182" s="88">
        <v>178</v>
      </c>
      <c r="C182" s="80"/>
      <c r="D182" s="80"/>
      <c r="E182" s="51">
        <f t="shared" si="14"/>
        <v>0</v>
      </c>
      <c r="F182" s="13">
        <f t="shared" si="15"/>
        <v>0</v>
      </c>
    </row>
    <row r="183" spans="1:6" ht="20.149999999999999" customHeight="1" x14ac:dyDescent="0.35">
      <c r="A183" s="11"/>
      <c r="B183" s="88">
        <v>179</v>
      </c>
      <c r="C183" s="80"/>
      <c r="D183" s="80"/>
      <c r="E183" s="51">
        <f t="shared" si="14"/>
        <v>0</v>
      </c>
      <c r="F183" s="13">
        <f t="shared" si="15"/>
        <v>0</v>
      </c>
    </row>
    <row r="184" spans="1:6" ht="20.149999999999999" customHeight="1" x14ac:dyDescent="0.35">
      <c r="A184" s="11"/>
      <c r="B184" s="88">
        <v>180</v>
      </c>
      <c r="C184" s="80"/>
      <c r="D184" s="80"/>
      <c r="E184" s="51">
        <f t="shared" si="14"/>
        <v>0</v>
      </c>
      <c r="F184" s="13">
        <f t="shared" si="15"/>
        <v>0</v>
      </c>
    </row>
    <row r="185" spans="1:6" ht="20.149999999999999" customHeight="1" x14ac:dyDescent="0.35">
      <c r="A185" s="11"/>
      <c r="B185" s="88">
        <v>181</v>
      </c>
      <c r="C185" s="80"/>
      <c r="D185" s="80"/>
      <c r="E185" s="51">
        <f t="shared" si="14"/>
        <v>0</v>
      </c>
      <c r="F185" s="13">
        <f t="shared" si="15"/>
        <v>0</v>
      </c>
    </row>
    <row r="186" spans="1:6" ht="20.149999999999999" customHeight="1" x14ac:dyDescent="0.35">
      <c r="A186" s="11"/>
      <c r="B186" s="88">
        <v>182</v>
      </c>
      <c r="C186" s="80"/>
      <c r="D186" s="80"/>
      <c r="E186" s="51">
        <f t="shared" si="14"/>
        <v>0</v>
      </c>
      <c r="F186" s="13">
        <f t="shared" si="15"/>
        <v>0</v>
      </c>
    </row>
    <row r="187" spans="1:6" ht="20.149999999999999" customHeight="1" x14ac:dyDescent="0.35">
      <c r="A187" s="11"/>
      <c r="B187" s="88">
        <v>183</v>
      </c>
      <c r="C187" s="80"/>
      <c r="D187" s="80"/>
      <c r="E187" s="51">
        <f t="shared" si="14"/>
        <v>0</v>
      </c>
      <c r="F187" s="13">
        <f t="shared" si="15"/>
        <v>0</v>
      </c>
    </row>
    <row r="188" spans="1:6" ht="20.149999999999999" customHeight="1" x14ac:dyDescent="0.35">
      <c r="A188" s="11"/>
      <c r="B188" s="88">
        <v>184</v>
      </c>
      <c r="C188" s="80"/>
      <c r="D188" s="80"/>
      <c r="E188" s="51">
        <f t="shared" si="14"/>
        <v>0</v>
      </c>
      <c r="F188" s="13">
        <f t="shared" si="15"/>
        <v>0</v>
      </c>
    </row>
    <row r="189" spans="1:6" ht="20.149999999999999" customHeight="1" x14ac:dyDescent="0.35">
      <c r="A189" s="11"/>
      <c r="B189" s="88">
        <v>185</v>
      </c>
      <c r="C189" s="80"/>
      <c r="D189" s="80"/>
      <c r="E189" s="51">
        <f t="shared" si="14"/>
        <v>0</v>
      </c>
      <c r="F189" s="13">
        <f t="shared" si="15"/>
        <v>0</v>
      </c>
    </row>
    <row r="190" spans="1:6" ht="20.149999999999999" customHeight="1" x14ac:dyDescent="0.35">
      <c r="A190" s="11"/>
      <c r="B190" s="88">
        <v>186</v>
      </c>
      <c r="C190" s="80"/>
      <c r="D190" s="80"/>
      <c r="E190" s="51">
        <f t="shared" si="14"/>
        <v>0</v>
      </c>
      <c r="F190" s="13">
        <f t="shared" si="15"/>
        <v>0</v>
      </c>
    </row>
    <row r="191" spans="1:6" ht="20.149999999999999" customHeight="1" x14ac:dyDescent="0.35">
      <c r="A191" s="11"/>
      <c r="B191" s="88">
        <v>187</v>
      </c>
      <c r="C191" s="80"/>
      <c r="D191" s="80"/>
      <c r="E191" s="51">
        <f t="shared" si="14"/>
        <v>0</v>
      </c>
      <c r="F191" s="13">
        <f t="shared" si="15"/>
        <v>0</v>
      </c>
    </row>
    <row r="192" spans="1:6" ht="20.149999999999999" customHeight="1" x14ac:dyDescent="0.35">
      <c r="A192" s="11"/>
      <c r="B192" s="88">
        <v>188</v>
      </c>
      <c r="C192" s="80"/>
      <c r="D192" s="80"/>
      <c r="E192" s="51">
        <f t="shared" si="14"/>
        <v>0</v>
      </c>
      <c r="F192" s="13">
        <f t="shared" si="15"/>
        <v>0</v>
      </c>
    </row>
    <row r="193" spans="1:6" ht="20.149999999999999" customHeight="1" x14ac:dyDescent="0.35">
      <c r="A193" s="11"/>
      <c r="B193" s="88">
        <v>189</v>
      </c>
      <c r="C193" s="80"/>
      <c r="D193" s="80"/>
      <c r="E193" s="51">
        <f t="shared" si="14"/>
        <v>0</v>
      </c>
      <c r="F193" s="13">
        <f t="shared" si="15"/>
        <v>0</v>
      </c>
    </row>
    <row r="194" spans="1:6" ht="20.149999999999999" customHeight="1" x14ac:dyDescent="0.35">
      <c r="A194" s="11"/>
      <c r="B194" s="88">
        <v>190</v>
      </c>
      <c r="C194" s="80"/>
      <c r="D194" s="80"/>
      <c r="E194" s="51">
        <f t="shared" si="14"/>
        <v>0</v>
      </c>
      <c r="F194" s="13">
        <f t="shared" si="15"/>
        <v>0</v>
      </c>
    </row>
    <row r="195" spans="1:6" ht="20.149999999999999" customHeight="1" x14ac:dyDescent="0.35">
      <c r="A195" s="11"/>
      <c r="B195" s="88">
        <v>191</v>
      </c>
      <c r="C195" s="80"/>
      <c r="D195" s="80"/>
      <c r="E195" s="51">
        <f t="shared" si="14"/>
        <v>0</v>
      </c>
      <c r="F195" s="13">
        <f t="shared" si="15"/>
        <v>0</v>
      </c>
    </row>
    <row r="196" spans="1:6" ht="20.149999999999999" customHeight="1" thickBot="1" x14ac:dyDescent="0.4">
      <c r="A196" s="11"/>
      <c r="B196" s="82">
        <v>192</v>
      </c>
      <c r="C196" s="76"/>
      <c r="D196" s="76"/>
      <c r="E196" s="52">
        <f t="shared" si="14"/>
        <v>0</v>
      </c>
      <c r="F196" s="15">
        <f t="shared" si="15"/>
        <v>0</v>
      </c>
    </row>
    <row r="197" spans="1:6" ht="20.149999999999999" customHeight="1" x14ac:dyDescent="0.35">
      <c r="A197" s="16"/>
    </row>
    <row r="198" spans="1:6" ht="20.149999999999999" customHeight="1" x14ac:dyDescent="0.35">
      <c r="A198" s="16"/>
    </row>
    <row r="199" spans="1:6" ht="20.149999999999999" customHeight="1" x14ac:dyDescent="0.35">
      <c r="A199" s="16"/>
    </row>
    <row r="200" spans="1:6" ht="20.149999999999999" customHeight="1" x14ac:dyDescent="0.35">
      <c r="A200" s="16"/>
    </row>
    <row r="201" spans="1:6" ht="20.149999999999999" customHeight="1" x14ac:dyDescent="0.35">
      <c r="A201" s="16"/>
    </row>
    <row r="202" spans="1:6" ht="20.149999999999999" customHeight="1" x14ac:dyDescent="0.35">
      <c r="A202" s="16"/>
    </row>
    <row r="203" spans="1:6" ht="20.149999999999999" customHeight="1" x14ac:dyDescent="0.35">
      <c r="A203" s="16"/>
    </row>
    <row r="204" spans="1:6" ht="20.149999999999999" customHeight="1" x14ac:dyDescent="0.35">
      <c r="A204" s="16"/>
    </row>
    <row r="205" spans="1:6" ht="20.149999999999999" customHeight="1" x14ac:dyDescent="0.35">
      <c r="A205" s="16"/>
    </row>
    <row r="206" spans="1:6" ht="20.149999999999999" customHeight="1" x14ac:dyDescent="0.35">
      <c r="A206" s="16"/>
    </row>
    <row r="207" spans="1:6" ht="20.149999999999999" customHeight="1" x14ac:dyDescent="0.35">
      <c r="A207" s="16"/>
    </row>
    <row r="208" spans="1:6" ht="20.149999999999999" customHeight="1" x14ac:dyDescent="0.35">
      <c r="A208" s="16"/>
    </row>
    <row r="209" spans="1:1" ht="20.149999999999999" customHeight="1" x14ac:dyDescent="0.35">
      <c r="A209" s="16"/>
    </row>
    <row r="210" spans="1:1" ht="20.149999999999999" customHeight="1" x14ac:dyDescent="0.35">
      <c r="A210" s="16"/>
    </row>
    <row r="211" spans="1:1" ht="20.149999999999999" customHeight="1" x14ac:dyDescent="0.35">
      <c r="A211" s="16"/>
    </row>
    <row r="212" spans="1:1" ht="20.149999999999999" customHeight="1" x14ac:dyDescent="0.35">
      <c r="A212" s="16"/>
    </row>
    <row r="213" spans="1:1" ht="20.149999999999999" customHeight="1" x14ac:dyDescent="0.35">
      <c r="A213" s="16"/>
    </row>
    <row r="214" spans="1:1" ht="20.149999999999999" customHeight="1" x14ac:dyDescent="0.35">
      <c r="A214" s="16"/>
    </row>
    <row r="215" spans="1:1" ht="20.149999999999999" customHeight="1" x14ac:dyDescent="0.35">
      <c r="A215" s="16"/>
    </row>
    <row r="216" spans="1:1" ht="20.149999999999999" customHeight="1" x14ac:dyDescent="0.35">
      <c r="A216" s="16"/>
    </row>
    <row r="217" spans="1:1" ht="20.149999999999999" customHeight="1" x14ac:dyDescent="0.35">
      <c r="A217" s="16"/>
    </row>
    <row r="218" spans="1:1" ht="20.149999999999999" customHeight="1" x14ac:dyDescent="0.35">
      <c r="A218" s="16"/>
    </row>
    <row r="219" spans="1:1" ht="20.149999999999999" customHeight="1" x14ac:dyDescent="0.35">
      <c r="A219" s="16"/>
    </row>
    <row r="220" spans="1:1" ht="20.149999999999999" customHeight="1" x14ac:dyDescent="0.35">
      <c r="A220" s="16"/>
    </row>
    <row r="221" spans="1:1" ht="20.149999999999999" customHeight="1" x14ac:dyDescent="0.35">
      <c r="A221" s="16"/>
    </row>
    <row r="222" spans="1:1" ht="20.149999999999999" customHeight="1" x14ac:dyDescent="0.35">
      <c r="A222" s="16"/>
    </row>
    <row r="223" spans="1:1" ht="20.149999999999999" customHeight="1" x14ac:dyDescent="0.35">
      <c r="A223" s="16"/>
    </row>
    <row r="224" spans="1:1" ht="20.149999999999999" customHeight="1" x14ac:dyDescent="0.35">
      <c r="A224" s="16"/>
    </row>
    <row r="225" spans="1:1" ht="20.149999999999999" customHeight="1" x14ac:dyDescent="0.35">
      <c r="A225" s="16"/>
    </row>
    <row r="226" spans="1:1" ht="20.149999999999999" customHeight="1" x14ac:dyDescent="0.35">
      <c r="A226" s="16"/>
    </row>
    <row r="227" spans="1:1" ht="20.149999999999999" customHeight="1" x14ac:dyDescent="0.35">
      <c r="A227" s="16"/>
    </row>
    <row r="228" spans="1:1" ht="20.149999999999999" customHeight="1" x14ac:dyDescent="0.35">
      <c r="A228" s="16"/>
    </row>
    <row r="229" spans="1:1" ht="20.149999999999999" customHeight="1" x14ac:dyDescent="0.35">
      <c r="A229" s="16"/>
    </row>
    <row r="230" spans="1:1" ht="20.149999999999999" customHeight="1" x14ac:dyDescent="0.35">
      <c r="A230" s="16"/>
    </row>
    <row r="231" spans="1:1" ht="20.149999999999999" customHeight="1" x14ac:dyDescent="0.35">
      <c r="A231" s="16"/>
    </row>
    <row r="232" spans="1:1" ht="20.149999999999999" customHeight="1" x14ac:dyDescent="0.35">
      <c r="A232" s="16"/>
    </row>
    <row r="233" spans="1:1" ht="20.149999999999999" customHeight="1" x14ac:dyDescent="0.35">
      <c r="A233" s="16"/>
    </row>
    <row r="234" spans="1:1" ht="20.149999999999999" customHeight="1" x14ac:dyDescent="0.35">
      <c r="A234" s="16"/>
    </row>
    <row r="235" spans="1:1" ht="20.149999999999999" customHeight="1" x14ac:dyDescent="0.35">
      <c r="A235" s="16"/>
    </row>
    <row r="236" spans="1:1" ht="20.149999999999999" customHeight="1" x14ac:dyDescent="0.35">
      <c r="A236" s="16"/>
    </row>
    <row r="237" spans="1:1" ht="20.149999999999999" customHeight="1" x14ac:dyDescent="0.35">
      <c r="A237" s="16"/>
    </row>
    <row r="238" spans="1:1" ht="20.149999999999999" customHeight="1" x14ac:dyDescent="0.35">
      <c r="A238" s="16"/>
    </row>
    <row r="239" spans="1:1" ht="20.149999999999999" customHeight="1" x14ac:dyDescent="0.35">
      <c r="A239" s="16"/>
    </row>
    <row r="240" spans="1:1" ht="20.149999999999999" customHeight="1" x14ac:dyDescent="0.35">
      <c r="A240" s="16"/>
    </row>
    <row r="241" spans="1:1" ht="20.149999999999999" customHeight="1" x14ac:dyDescent="0.35">
      <c r="A241" s="16"/>
    </row>
    <row r="242" spans="1:1" ht="20.149999999999999" customHeight="1" x14ac:dyDescent="0.35">
      <c r="A242" s="16"/>
    </row>
    <row r="243" spans="1:1" ht="20.149999999999999" customHeight="1" x14ac:dyDescent="0.35">
      <c r="A243" s="16"/>
    </row>
    <row r="244" spans="1:1" ht="20.149999999999999" customHeight="1" x14ac:dyDescent="0.35">
      <c r="A244" s="16"/>
    </row>
    <row r="245" spans="1:1" ht="20.149999999999999" customHeight="1" x14ac:dyDescent="0.35">
      <c r="A245" s="16"/>
    </row>
    <row r="246" spans="1:1" ht="20.149999999999999" customHeight="1" x14ac:dyDescent="0.35">
      <c r="A246" s="16"/>
    </row>
    <row r="247" spans="1:1" ht="20.149999999999999" customHeight="1" x14ac:dyDescent="0.35">
      <c r="A247" s="16"/>
    </row>
    <row r="248" spans="1:1" ht="20.149999999999999" customHeight="1" x14ac:dyDescent="0.35">
      <c r="A248" s="16"/>
    </row>
    <row r="249" spans="1:1" ht="20.149999999999999" customHeight="1" x14ac:dyDescent="0.35">
      <c r="A249" s="16"/>
    </row>
    <row r="250" spans="1:1" ht="20.149999999999999" customHeight="1" x14ac:dyDescent="0.35">
      <c r="A250" s="16"/>
    </row>
    <row r="251" spans="1:1" ht="20.149999999999999" customHeight="1" x14ac:dyDescent="0.35">
      <c r="A251" s="16"/>
    </row>
    <row r="252" spans="1:1" ht="20.149999999999999" customHeight="1" x14ac:dyDescent="0.35">
      <c r="A252" s="16"/>
    </row>
    <row r="253" spans="1:1" ht="20.149999999999999" customHeight="1" x14ac:dyDescent="0.35">
      <c r="A253" s="16"/>
    </row>
    <row r="254" spans="1:1" ht="20.149999999999999" customHeight="1" x14ac:dyDescent="0.35">
      <c r="A254" s="16"/>
    </row>
    <row r="255" spans="1:1" ht="20.149999999999999" customHeight="1" x14ac:dyDescent="0.35">
      <c r="A255" s="16"/>
    </row>
    <row r="256" spans="1:1" ht="20.149999999999999" customHeight="1" x14ac:dyDescent="0.35">
      <c r="A256" s="16"/>
    </row>
    <row r="257" spans="1:1" ht="20.149999999999999" customHeight="1" x14ac:dyDescent="0.35">
      <c r="A257" s="16"/>
    </row>
    <row r="258" spans="1:1" ht="20.149999999999999" customHeight="1" x14ac:dyDescent="0.35">
      <c r="A258" s="16"/>
    </row>
    <row r="259" spans="1:1" ht="20.149999999999999" customHeight="1" x14ac:dyDescent="0.35">
      <c r="A259" s="16"/>
    </row>
    <row r="260" spans="1:1" ht="20.149999999999999" customHeight="1" x14ac:dyDescent="0.35">
      <c r="A260" s="16"/>
    </row>
    <row r="261" spans="1:1" ht="20.149999999999999" customHeight="1" x14ac:dyDescent="0.35">
      <c r="A261" s="16"/>
    </row>
    <row r="262" spans="1:1" ht="20.149999999999999" customHeight="1" x14ac:dyDescent="0.35">
      <c r="A262" s="16"/>
    </row>
    <row r="263" spans="1:1" ht="20.149999999999999" customHeight="1" x14ac:dyDescent="0.35">
      <c r="A263" s="16"/>
    </row>
    <row r="264" spans="1:1" ht="20.149999999999999" customHeight="1" x14ac:dyDescent="0.35">
      <c r="A264" s="16"/>
    </row>
    <row r="265" spans="1:1" ht="20.149999999999999" customHeight="1" x14ac:dyDescent="0.35">
      <c r="A265" s="16"/>
    </row>
    <row r="266" spans="1:1" ht="20.149999999999999" customHeight="1" x14ac:dyDescent="0.35">
      <c r="A266" s="16"/>
    </row>
    <row r="267" spans="1:1" ht="20.149999999999999" customHeight="1" x14ac:dyDescent="0.35">
      <c r="A267" s="16"/>
    </row>
    <row r="268" spans="1:1" ht="20.149999999999999" customHeight="1" x14ac:dyDescent="0.35">
      <c r="A268" s="16"/>
    </row>
    <row r="269" spans="1:1" ht="20.149999999999999" customHeight="1" x14ac:dyDescent="0.35">
      <c r="A269" s="16"/>
    </row>
    <row r="270" spans="1:1" ht="20.149999999999999" customHeight="1" x14ac:dyDescent="0.35">
      <c r="A270" s="16"/>
    </row>
    <row r="271" spans="1:1" ht="20.149999999999999" customHeight="1" x14ac:dyDescent="0.35">
      <c r="A271" s="16"/>
    </row>
    <row r="272" spans="1:1" ht="20.149999999999999" customHeight="1" x14ac:dyDescent="0.35">
      <c r="A272" s="16"/>
    </row>
    <row r="273" spans="1:1" ht="20.149999999999999" customHeight="1" x14ac:dyDescent="0.35">
      <c r="A273" s="16"/>
    </row>
    <row r="274" spans="1:1" ht="20.149999999999999" customHeight="1" x14ac:dyDescent="0.35">
      <c r="A274" s="16"/>
    </row>
    <row r="275" spans="1:1" ht="20.149999999999999" customHeight="1" x14ac:dyDescent="0.35">
      <c r="A275" s="16"/>
    </row>
    <row r="276" spans="1:1" ht="20.149999999999999" customHeight="1" x14ac:dyDescent="0.35">
      <c r="A276" s="16"/>
    </row>
    <row r="277" spans="1:1" ht="20.149999999999999" customHeight="1" x14ac:dyDescent="0.35">
      <c r="A277" s="16"/>
    </row>
    <row r="278" spans="1:1" ht="20.149999999999999" customHeight="1" x14ac:dyDescent="0.35">
      <c r="A278" s="16"/>
    </row>
    <row r="279" spans="1:1" ht="20.149999999999999" customHeight="1" x14ac:dyDescent="0.35">
      <c r="A279" s="16"/>
    </row>
    <row r="280" spans="1:1" ht="20.149999999999999" customHeight="1" x14ac:dyDescent="0.35">
      <c r="A280" s="16"/>
    </row>
    <row r="281" spans="1:1" ht="20.149999999999999" customHeight="1" x14ac:dyDescent="0.35">
      <c r="A281" s="16"/>
    </row>
    <row r="282" spans="1:1" ht="20.149999999999999" customHeight="1" x14ac:dyDescent="0.35">
      <c r="A282" s="16"/>
    </row>
    <row r="283" spans="1:1" ht="20.149999999999999" customHeight="1" x14ac:dyDescent="0.35">
      <c r="A283" s="16"/>
    </row>
    <row r="284" spans="1:1" ht="20.149999999999999" customHeight="1" x14ac:dyDescent="0.35">
      <c r="A284" s="16"/>
    </row>
    <row r="285" spans="1:1" ht="20.149999999999999" customHeight="1" x14ac:dyDescent="0.35">
      <c r="A285" s="16"/>
    </row>
    <row r="286" spans="1:1" ht="20.149999999999999" customHeight="1" x14ac:dyDescent="0.35">
      <c r="A286" s="16"/>
    </row>
    <row r="287" spans="1:1" ht="20.149999999999999" customHeight="1" x14ac:dyDescent="0.35">
      <c r="A287" s="16"/>
    </row>
    <row r="288" spans="1:1" ht="20.149999999999999" customHeight="1" x14ac:dyDescent="0.35">
      <c r="A288" s="16"/>
    </row>
    <row r="289" spans="1:1" ht="20.149999999999999" customHeight="1" x14ac:dyDescent="0.35">
      <c r="A289" s="16"/>
    </row>
    <row r="290" spans="1:1" ht="20.149999999999999" customHeight="1" x14ac:dyDescent="0.35">
      <c r="A290" s="16"/>
    </row>
    <row r="291" spans="1:1" ht="20.149999999999999" customHeight="1" x14ac:dyDescent="0.35">
      <c r="A291" s="16"/>
    </row>
    <row r="292" spans="1:1" ht="20.149999999999999" customHeight="1" x14ac:dyDescent="0.35">
      <c r="A292" s="16"/>
    </row>
    <row r="293" spans="1:1" ht="20.149999999999999" customHeight="1" x14ac:dyDescent="0.35">
      <c r="A293" s="16"/>
    </row>
    <row r="294" spans="1:1" ht="20.149999999999999" customHeight="1" x14ac:dyDescent="0.35">
      <c r="A294" s="16"/>
    </row>
    <row r="295" spans="1:1" ht="20.149999999999999" customHeight="1" x14ac:dyDescent="0.35">
      <c r="A295" s="16"/>
    </row>
    <row r="296" spans="1:1" ht="20.149999999999999" customHeight="1" x14ac:dyDescent="0.35">
      <c r="A296" s="16"/>
    </row>
    <row r="297" spans="1:1" ht="20.149999999999999" customHeight="1" x14ac:dyDescent="0.35">
      <c r="A297" s="16"/>
    </row>
    <row r="298" spans="1:1" ht="20.149999999999999" customHeight="1" x14ac:dyDescent="0.35">
      <c r="A298" s="16"/>
    </row>
    <row r="299" spans="1:1" ht="20.149999999999999" customHeight="1" x14ac:dyDescent="0.35">
      <c r="A299" s="16"/>
    </row>
    <row r="300" spans="1:1" ht="20.149999999999999" customHeight="1" x14ac:dyDescent="0.35">
      <c r="A300" s="16"/>
    </row>
    <row r="301" spans="1:1" ht="20.149999999999999" customHeight="1" x14ac:dyDescent="0.35">
      <c r="A301" s="16"/>
    </row>
    <row r="302" spans="1:1" ht="20.149999999999999" customHeight="1" x14ac:dyDescent="0.35">
      <c r="A302" s="16"/>
    </row>
    <row r="303" spans="1:1" ht="20.149999999999999" customHeight="1" x14ac:dyDescent="0.35">
      <c r="A303" s="16"/>
    </row>
    <row r="304" spans="1:1" ht="20.149999999999999" customHeight="1" x14ac:dyDescent="0.35">
      <c r="A304" s="16"/>
    </row>
    <row r="305" spans="1:1" ht="20.149999999999999" customHeight="1" x14ac:dyDescent="0.35">
      <c r="A305" s="16"/>
    </row>
    <row r="306" spans="1:1" ht="20.149999999999999" customHeight="1" x14ac:dyDescent="0.35">
      <c r="A306" s="16"/>
    </row>
    <row r="307" spans="1:1" ht="20.149999999999999" customHeight="1" x14ac:dyDescent="0.35">
      <c r="A307" s="16"/>
    </row>
    <row r="308" spans="1:1" ht="20.149999999999999" customHeight="1" x14ac:dyDescent="0.35">
      <c r="A308" s="16"/>
    </row>
    <row r="309" spans="1:1" ht="20.149999999999999" customHeight="1" x14ac:dyDescent="0.35">
      <c r="A309" s="16"/>
    </row>
    <row r="310" spans="1:1" ht="20.149999999999999" customHeight="1" x14ac:dyDescent="0.35">
      <c r="A310" s="16"/>
    </row>
    <row r="311" spans="1:1" ht="20.149999999999999" customHeight="1" x14ac:dyDescent="0.35">
      <c r="A311" s="16"/>
    </row>
    <row r="312" spans="1:1" ht="20.149999999999999" customHeight="1" x14ac:dyDescent="0.35">
      <c r="A312" s="16"/>
    </row>
    <row r="313" spans="1:1" ht="20.149999999999999" customHeight="1" x14ac:dyDescent="0.35">
      <c r="A313" s="16"/>
    </row>
    <row r="314" spans="1:1" ht="20.149999999999999" customHeight="1" x14ac:dyDescent="0.35">
      <c r="A314" s="16"/>
    </row>
    <row r="315" spans="1:1" ht="20.149999999999999" customHeight="1" x14ac:dyDescent="0.35">
      <c r="A315" s="16"/>
    </row>
    <row r="316" spans="1:1" ht="20.149999999999999" customHeight="1" x14ac:dyDescent="0.35">
      <c r="A316" s="16"/>
    </row>
    <row r="317" spans="1:1" ht="20.149999999999999" customHeight="1" x14ac:dyDescent="0.35">
      <c r="A317" s="16"/>
    </row>
    <row r="318" spans="1:1" ht="20.149999999999999" customHeight="1" x14ac:dyDescent="0.35">
      <c r="A318" s="16"/>
    </row>
    <row r="319" spans="1:1" ht="20.149999999999999" customHeight="1" x14ac:dyDescent="0.35">
      <c r="A319" s="16"/>
    </row>
    <row r="320" spans="1:1" ht="20.149999999999999" customHeight="1" x14ac:dyDescent="0.35">
      <c r="A320" s="16"/>
    </row>
    <row r="321" spans="1:1" ht="20.149999999999999" customHeight="1" x14ac:dyDescent="0.35">
      <c r="A321" s="16"/>
    </row>
    <row r="322" spans="1:1" ht="20.149999999999999" customHeight="1" x14ac:dyDescent="0.35">
      <c r="A322" s="16"/>
    </row>
    <row r="323" spans="1:1" ht="20.149999999999999" customHeight="1" x14ac:dyDescent="0.35">
      <c r="A323" s="16"/>
    </row>
    <row r="324" spans="1:1" ht="20.149999999999999" customHeight="1" x14ac:dyDescent="0.35">
      <c r="A324" s="16"/>
    </row>
    <row r="325" spans="1:1" ht="20.149999999999999" customHeight="1" x14ac:dyDescent="0.35">
      <c r="A325" s="16"/>
    </row>
    <row r="326" spans="1:1" ht="20.149999999999999" customHeight="1" x14ac:dyDescent="0.35">
      <c r="A326" s="16"/>
    </row>
    <row r="327" spans="1:1" ht="20.149999999999999" customHeight="1" x14ac:dyDescent="0.35">
      <c r="A327" s="16"/>
    </row>
    <row r="328" spans="1:1" ht="20.149999999999999" customHeight="1" x14ac:dyDescent="0.35">
      <c r="A328" s="16"/>
    </row>
    <row r="329" spans="1:1" ht="20.149999999999999" customHeight="1" x14ac:dyDescent="0.35">
      <c r="A329" s="16"/>
    </row>
    <row r="330" spans="1:1" ht="20.149999999999999" customHeight="1" x14ac:dyDescent="0.35">
      <c r="A330" s="16"/>
    </row>
    <row r="331" spans="1:1" ht="20.149999999999999" customHeight="1" x14ac:dyDescent="0.35">
      <c r="A331" s="16"/>
    </row>
    <row r="332" spans="1:1" ht="20.149999999999999" customHeight="1" x14ac:dyDescent="0.35">
      <c r="A332" s="16"/>
    </row>
    <row r="333" spans="1:1" ht="20.149999999999999" customHeight="1" x14ac:dyDescent="0.35">
      <c r="A333" s="16"/>
    </row>
    <row r="334" spans="1:1" ht="20.149999999999999" customHeight="1" x14ac:dyDescent="0.35">
      <c r="A334" s="16"/>
    </row>
    <row r="335" spans="1:1" ht="20.149999999999999" customHeight="1" x14ac:dyDescent="0.35">
      <c r="A335" s="16"/>
    </row>
    <row r="336" spans="1:1" ht="20.149999999999999" customHeight="1" x14ac:dyDescent="0.35">
      <c r="A336" s="16"/>
    </row>
    <row r="337" spans="1:1" ht="20.149999999999999" customHeight="1" x14ac:dyDescent="0.35">
      <c r="A337" s="16"/>
    </row>
    <row r="338" spans="1:1" ht="20.149999999999999" customHeight="1" x14ac:dyDescent="0.35">
      <c r="A338" s="16"/>
    </row>
    <row r="339" spans="1:1" ht="20.149999999999999" customHeight="1" x14ac:dyDescent="0.35">
      <c r="A339" s="16"/>
    </row>
    <row r="340" spans="1:1" ht="20.149999999999999" customHeight="1" x14ac:dyDescent="0.35">
      <c r="A340" s="16"/>
    </row>
    <row r="341" spans="1:1" ht="20.149999999999999" customHeight="1" x14ac:dyDescent="0.35">
      <c r="A341" s="16"/>
    </row>
    <row r="342" spans="1:1" ht="20.149999999999999" customHeight="1" x14ac:dyDescent="0.35">
      <c r="A342" s="16"/>
    </row>
    <row r="343" spans="1:1" ht="20.149999999999999" customHeight="1" x14ac:dyDescent="0.35">
      <c r="A343" s="16"/>
    </row>
    <row r="344" spans="1:1" ht="20.149999999999999" customHeight="1" x14ac:dyDescent="0.35">
      <c r="A344" s="16"/>
    </row>
    <row r="345" spans="1:1" ht="20.149999999999999" customHeight="1" x14ac:dyDescent="0.35">
      <c r="A345" s="16"/>
    </row>
    <row r="346" spans="1:1" ht="20.149999999999999" customHeight="1" x14ac:dyDescent="0.35">
      <c r="A346" s="16"/>
    </row>
    <row r="347" spans="1:1" ht="20.149999999999999" customHeight="1" x14ac:dyDescent="0.35">
      <c r="A347" s="16"/>
    </row>
    <row r="348" spans="1:1" ht="20.149999999999999" customHeight="1" x14ac:dyDescent="0.35">
      <c r="A348" s="16"/>
    </row>
    <row r="349" spans="1:1" ht="20.149999999999999" customHeight="1" x14ac:dyDescent="0.35">
      <c r="A349" s="16"/>
    </row>
    <row r="350" spans="1:1" ht="20.149999999999999" customHeight="1" x14ac:dyDescent="0.35">
      <c r="A350" s="16"/>
    </row>
    <row r="351" spans="1:1" ht="20.149999999999999" customHeight="1" x14ac:dyDescent="0.35">
      <c r="A351" s="16"/>
    </row>
    <row r="352" spans="1:1" ht="20.149999999999999" customHeight="1" x14ac:dyDescent="0.35">
      <c r="A352" s="16"/>
    </row>
    <row r="353" spans="1:1" ht="20.149999999999999" customHeight="1" x14ac:dyDescent="0.35">
      <c r="A353" s="16"/>
    </row>
    <row r="354" spans="1:1" ht="20.149999999999999" customHeight="1" x14ac:dyDescent="0.35">
      <c r="A354" s="16"/>
    </row>
    <row r="355" spans="1:1" ht="20.149999999999999" customHeight="1" x14ac:dyDescent="0.35">
      <c r="A355" s="16"/>
    </row>
    <row r="356" spans="1:1" ht="20.149999999999999" customHeight="1" x14ac:dyDescent="0.35">
      <c r="A356" s="16"/>
    </row>
    <row r="357" spans="1:1" ht="20.149999999999999" customHeight="1" x14ac:dyDescent="0.35">
      <c r="A357" s="16"/>
    </row>
    <row r="358" spans="1:1" ht="20.149999999999999" customHeight="1" x14ac:dyDescent="0.35">
      <c r="A358" s="16"/>
    </row>
    <row r="359" spans="1:1" ht="20.149999999999999" customHeight="1" x14ac:dyDescent="0.35">
      <c r="A359" s="16"/>
    </row>
    <row r="360" spans="1:1" ht="20.149999999999999" customHeight="1" x14ac:dyDescent="0.35">
      <c r="A360" s="16"/>
    </row>
    <row r="361" spans="1:1" ht="20.149999999999999" customHeight="1" x14ac:dyDescent="0.35">
      <c r="A361" s="16"/>
    </row>
    <row r="362" spans="1:1" ht="20.149999999999999" customHeight="1" x14ac:dyDescent="0.35">
      <c r="A362" s="16"/>
    </row>
    <row r="363" spans="1:1" ht="20.149999999999999" customHeight="1" x14ac:dyDescent="0.35">
      <c r="A363" s="16"/>
    </row>
    <row r="364" spans="1:1" ht="20.149999999999999" customHeight="1" x14ac:dyDescent="0.35">
      <c r="A364" s="16"/>
    </row>
    <row r="365" spans="1:1" ht="20.149999999999999" customHeight="1" x14ac:dyDescent="0.35">
      <c r="A365" s="16"/>
    </row>
    <row r="366" spans="1:1" ht="20.149999999999999" customHeight="1" x14ac:dyDescent="0.35">
      <c r="A366" s="16"/>
    </row>
    <row r="367" spans="1:1" ht="20.149999999999999" customHeight="1" x14ac:dyDescent="0.35">
      <c r="A367" s="16"/>
    </row>
    <row r="368" spans="1:1" ht="20.149999999999999" customHeight="1" x14ac:dyDescent="0.35">
      <c r="A368" s="16"/>
    </row>
    <row r="369" spans="1:1" ht="20.149999999999999" customHeight="1" x14ac:dyDescent="0.35">
      <c r="A369" s="16"/>
    </row>
    <row r="370" spans="1:1" ht="20.149999999999999" customHeight="1" x14ac:dyDescent="0.35">
      <c r="A370" s="16"/>
    </row>
    <row r="371" spans="1:1" ht="20.149999999999999" customHeight="1" x14ac:dyDescent="0.35">
      <c r="A371" s="16"/>
    </row>
    <row r="372" spans="1:1" ht="20.149999999999999" customHeight="1" x14ac:dyDescent="0.35">
      <c r="A372" s="16"/>
    </row>
    <row r="373" spans="1:1" ht="20.149999999999999" customHeight="1" x14ac:dyDescent="0.35">
      <c r="A373" s="16"/>
    </row>
    <row r="374" spans="1:1" ht="20.149999999999999" customHeight="1" x14ac:dyDescent="0.35">
      <c r="A374" s="16"/>
    </row>
    <row r="375" spans="1:1" ht="20.149999999999999" customHeight="1" x14ac:dyDescent="0.35">
      <c r="A375" s="16"/>
    </row>
    <row r="376" spans="1:1" ht="20.149999999999999" customHeight="1" x14ac:dyDescent="0.35">
      <c r="A376" s="16"/>
    </row>
    <row r="377" spans="1:1" ht="20.149999999999999" customHeight="1" x14ac:dyDescent="0.35">
      <c r="A377" s="16"/>
    </row>
    <row r="378" spans="1:1" ht="20.149999999999999" customHeight="1" x14ac:dyDescent="0.35">
      <c r="A378" s="16"/>
    </row>
    <row r="379" spans="1:1" ht="20.149999999999999" customHeight="1" x14ac:dyDescent="0.35">
      <c r="A379" s="16"/>
    </row>
    <row r="380" spans="1:1" ht="20.149999999999999" customHeight="1" x14ac:dyDescent="0.35">
      <c r="A380" s="16"/>
    </row>
    <row r="381" spans="1:1" ht="20.149999999999999" customHeight="1" x14ac:dyDescent="0.35">
      <c r="A381" s="16"/>
    </row>
    <row r="382" spans="1:1" ht="20.149999999999999" customHeight="1" x14ac:dyDescent="0.35">
      <c r="A382" s="16"/>
    </row>
    <row r="383" spans="1:1" ht="20.149999999999999" customHeight="1" x14ac:dyDescent="0.35">
      <c r="A383" s="16"/>
    </row>
    <row r="384" spans="1:1" ht="20.149999999999999" customHeight="1" x14ac:dyDescent="0.35">
      <c r="A384" s="16"/>
    </row>
    <row r="385" spans="1:1" ht="20.149999999999999" customHeight="1" x14ac:dyDescent="0.35">
      <c r="A385" s="16"/>
    </row>
    <row r="386" spans="1:1" ht="20.149999999999999" customHeight="1" x14ac:dyDescent="0.35">
      <c r="A386" s="16"/>
    </row>
    <row r="387" spans="1:1" ht="20.149999999999999" customHeight="1" x14ac:dyDescent="0.35">
      <c r="A387" s="16"/>
    </row>
    <row r="388" spans="1:1" ht="20.149999999999999" customHeight="1" thickBot="1" x14ac:dyDescent="0.4">
      <c r="A388" s="19"/>
    </row>
  </sheetData>
  <mergeCells count="4">
    <mergeCell ref="B3:D3"/>
    <mergeCell ref="E3:F3"/>
    <mergeCell ref="A1:L1"/>
    <mergeCell ref="A2:L2"/>
  </mergeCells>
  <pageMargins left="0.7" right="0.7" top="0.75" bottom="0.75" header="0.3" footer="0.3"/>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88"/>
  <sheetViews>
    <sheetView zoomScale="80" zoomScaleNormal="80" workbookViewId="0">
      <selection sqref="A1:K1"/>
    </sheetView>
  </sheetViews>
  <sheetFormatPr defaultColWidth="9.1796875" defaultRowHeight="14.5" x14ac:dyDescent="0.35"/>
  <cols>
    <col min="1" max="1" width="16.7265625" style="2" customWidth="1"/>
    <col min="2" max="2" width="8.7265625" style="2" customWidth="1"/>
    <col min="3" max="4" width="15.7265625" style="2" customWidth="1"/>
    <col min="5" max="7" width="12.7265625" style="2" customWidth="1"/>
    <col min="8" max="12" width="10.7265625" style="2" customWidth="1"/>
    <col min="13" max="16384" width="9.1796875" style="2"/>
  </cols>
  <sheetData>
    <row r="1" spans="1:12" ht="20.149999999999999" customHeight="1" thickBot="1" x14ac:dyDescent="0.4">
      <c r="A1" s="145" t="s">
        <v>129</v>
      </c>
      <c r="B1" s="146"/>
      <c r="C1" s="146"/>
      <c r="D1" s="146"/>
      <c r="E1" s="146"/>
      <c r="F1" s="146"/>
      <c r="G1" s="146"/>
      <c r="H1" s="146"/>
      <c r="I1" s="146"/>
      <c r="J1" s="146"/>
      <c r="K1" s="164"/>
      <c r="L1" s="64" t="str">
        <f>HYPERLINK("[Universal_Custom_PCR_Array_Panel_Conversion.xlsx]Data_Entry!$C$7","BACK")</f>
        <v>BACK</v>
      </c>
    </row>
    <row r="2" spans="1:12" ht="186" customHeight="1" thickBot="1" x14ac:dyDescent="0.4">
      <c r="A2" s="129" t="s">
        <v>336</v>
      </c>
      <c r="B2" s="130"/>
      <c r="C2" s="130"/>
      <c r="D2" s="130"/>
      <c r="E2" s="130"/>
      <c r="F2" s="130"/>
      <c r="G2" s="130"/>
      <c r="H2" s="130"/>
      <c r="I2" s="130"/>
      <c r="J2" s="151"/>
      <c r="K2" s="152"/>
    </row>
    <row r="3" spans="1:12" ht="20.149999999999999" customHeight="1" x14ac:dyDescent="0.35">
      <c r="A3" s="78" t="s">
        <v>125</v>
      </c>
      <c r="B3" s="133" t="s">
        <v>91</v>
      </c>
      <c r="C3" s="134"/>
      <c r="D3" s="153"/>
      <c r="E3" s="136" t="s">
        <v>130</v>
      </c>
      <c r="F3" s="144"/>
      <c r="G3" s="137"/>
    </row>
    <row r="4" spans="1:12" ht="20.149999999999999" customHeight="1" thickBot="1" x14ac:dyDescent="0.4">
      <c r="A4" s="5" t="s">
        <v>265</v>
      </c>
      <c r="B4" s="6" t="s">
        <v>93</v>
      </c>
      <c r="C4" s="7" t="s">
        <v>94</v>
      </c>
      <c r="D4" s="8" t="s">
        <v>95</v>
      </c>
      <c r="E4" s="6" t="s">
        <v>96</v>
      </c>
      <c r="F4" s="7" t="s">
        <v>97</v>
      </c>
      <c r="G4" s="8" t="s">
        <v>100</v>
      </c>
    </row>
    <row r="5" spans="1:12" ht="20.149999999999999" customHeight="1" x14ac:dyDescent="0.35">
      <c r="A5" s="53"/>
      <c r="B5" s="89">
        <v>1</v>
      </c>
      <c r="C5" s="88"/>
      <c r="D5" s="88"/>
      <c r="E5" s="47">
        <f>$A5</f>
        <v>0</v>
      </c>
      <c r="F5" s="47">
        <f>$A13</f>
        <v>0</v>
      </c>
      <c r="G5" s="54">
        <f>$A21</f>
        <v>0</v>
      </c>
    </row>
    <row r="6" spans="1:12" ht="20.149999999999999" customHeight="1" x14ac:dyDescent="0.35">
      <c r="A6" s="53"/>
      <c r="B6" s="90">
        <v>2</v>
      </c>
      <c r="C6" s="88"/>
      <c r="D6" s="88"/>
      <c r="E6" s="48">
        <f>$A29</f>
        <v>0</v>
      </c>
      <c r="F6" s="48">
        <f>$A37</f>
        <v>0</v>
      </c>
      <c r="G6" s="55">
        <f>$A45</f>
        <v>0</v>
      </c>
    </row>
    <row r="7" spans="1:12" ht="20.149999999999999" customHeight="1" x14ac:dyDescent="0.35">
      <c r="A7" s="53"/>
      <c r="B7" s="90">
        <v>3</v>
      </c>
      <c r="C7" s="88"/>
      <c r="D7" s="88"/>
      <c r="E7" s="48">
        <f>$A53</f>
        <v>0</v>
      </c>
      <c r="F7" s="48">
        <f>$A61</f>
        <v>0</v>
      </c>
      <c r="G7" s="55">
        <f>$A69</f>
        <v>0</v>
      </c>
    </row>
    <row r="8" spans="1:12" ht="20.149999999999999" customHeight="1" x14ac:dyDescent="0.35">
      <c r="A8" s="53"/>
      <c r="B8" s="90">
        <v>4</v>
      </c>
      <c r="C8" s="88"/>
      <c r="D8" s="88"/>
      <c r="E8" s="48">
        <f>$A77</f>
        <v>0</v>
      </c>
      <c r="F8" s="48">
        <f>$A85</f>
        <v>0</v>
      </c>
      <c r="G8" s="55">
        <f>$A93</f>
        <v>0</v>
      </c>
    </row>
    <row r="9" spans="1:12" ht="20.149999999999999" customHeight="1" x14ac:dyDescent="0.35">
      <c r="A9" s="53"/>
      <c r="B9" s="90">
        <v>5</v>
      </c>
      <c r="C9" s="88"/>
      <c r="D9" s="88"/>
      <c r="E9" s="48">
        <f>$A101</f>
        <v>0</v>
      </c>
      <c r="F9" s="48">
        <f>$A109</f>
        <v>0</v>
      </c>
      <c r="G9" s="55">
        <f>$A117</f>
        <v>0</v>
      </c>
    </row>
    <row r="10" spans="1:12" ht="20.149999999999999" customHeight="1" x14ac:dyDescent="0.35">
      <c r="A10" s="53"/>
      <c r="B10" s="90">
        <v>6</v>
      </c>
      <c r="C10" s="88"/>
      <c r="D10" s="88"/>
      <c r="E10" s="48">
        <f>$A125</f>
        <v>0</v>
      </c>
      <c r="F10" s="48">
        <f>$A133</f>
        <v>0</v>
      </c>
      <c r="G10" s="55">
        <f>$A141</f>
        <v>0</v>
      </c>
    </row>
    <row r="11" spans="1:12" ht="20.149999999999999" customHeight="1" x14ac:dyDescent="0.35">
      <c r="A11" s="53"/>
      <c r="B11" s="90">
        <v>7</v>
      </c>
      <c r="C11" s="88"/>
      <c r="D11" s="88"/>
      <c r="E11" s="48">
        <f>$A149</f>
        <v>0</v>
      </c>
      <c r="F11" s="48">
        <f>$A157</f>
        <v>0</v>
      </c>
      <c r="G11" s="55">
        <f>$A165</f>
        <v>0</v>
      </c>
    </row>
    <row r="12" spans="1:12" ht="20.149999999999999" customHeight="1" x14ac:dyDescent="0.35">
      <c r="A12" s="53"/>
      <c r="B12" s="90">
        <v>8</v>
      </c>
      <c r="C12" s="88"/>
      <c r="D12" s="88"/>
      <c r="E12" s="48">
        <f>$A173</f>
        <v>0</v>
      </c>
      <c r="F12" s="48">
        <f>$A181</f>
        <v>0</v>
      </c>
      <c r="G12" s="55">
        <f>$A189</f>
        <v>0</v>
      </c>
    </row>
    <row r="13" spans="1:12" ht="20.149999999999999" customHeight="1" x14ac:dyDescent="0.35">
      <c r="A13" s="53"/>
      <c r="B13" s="90">
        <v>9</v>
      </c>
      <c r="C13" s="88"/>
      <c r="D13" s="88"/>
      <c r="E13" s="48">
        <f>$A197</f>
        <v>0</v>
      </c>
      <c r="F13" s="48">
        <f>$A205</f>
        <v>0</v>
      </c>
      <c r="G13" s="55">
        <f>$A213</f>
        <v>0</v>
      </c>
    </row>
    <row r="14" spans="1:12" ht="20.149999999999999" customHeight="1" x14ac:dyDescent="0.35">
      <c r="A14" s="53"/>
      <c r="B14" s="90">
        <v>10</v>
      </c>
      <c r="C14" s="88"/>
      <c r="D14" s="88"/>
      <c r="E14" s="48">
        <f>$A221</f>
        <v>0</v>
      </c>
      <c r="F14" s="48">
        <f>$A229</f>
        <v>0</v>
      </c>
      <c r="G14" s="55">
        <f>$A237</f>
        <v>0</v>
      </c>
    </row>
    <row r="15" spans="1:12" ht="20.149999999999999" customHeight="1" x14ac:dyDescent="0.35">
      <c r="A15" s="53"/>
      <c r="B15" s="90">
        <v>11</v>
      </c>
      <c r="C15" s="88"/>
      <c r="D15" s="88"/>
      <c r="E15" s="48">
        <f>$A245</f>
        <v>0</v>
      </c>
      <c r="F15" s="48">
        <f>$A253</f>
        <v>0</v>
      </c>
      <c r="G15" s="55">
        <f>$A261</f>
        <v>0</v>
      </c>
    </row>
    <row r="16" spans="1:12" ht="20.149999999999999" customHeight="1" x14ac:dyDescent="0.35">
      <c r="A16" s="53"/>
      <c r="B16" s="90">
        <v>12</v>
      </c>
      <c r="C16" s="88"/>
      <c r="D16" s="88"/>
      <c r="E16" s="48">
        <f>$A269</f>
        <v>0</v>
      </c>
      <c r="F16" s="48">
        <f>$A277</f>
        <v>0</v>
      </c>
      <c r="G16" s="55">
        <f>$A285</f>
        <v>0</v>
      </c>
    </row>
    <row r="17" spans="1:7" ht="20.149999999999999" customHeight="1" x14ac:dyDescent="0.35">
      <c r="A17" s="53"/>
      <c r="B17" s="90">
        <v>13</v>
      </c>
      <c r="C17" s="88"/>
      <c r="D17" s="88"/>
      <c r="E17" s="48">
        <f>$A293</f>
        <v>0</v>
      </c>
      <c r="F17" s="48">
        <f>$A301</f>
        <v>0</v>
      </c>
      <c r="G17" s="55">
        <f>$A309</f>
        <v>0</v>
      </c>
    </row>
    <row r="18" spans="1:7" ht="20.149999999999999" customHeight="1" x14ac:dyDescent="0.35">
      <c r="A18" s="53"/>
      <c r="B18" s="90">
        <v>14</v>
      </c>
      <c r="C18" s="88"/>
      <c r="D18" s="88"/>
      <c r="E18" s="48">
        <f>$A317</f>
        <v>0</v>
      </c>
      <c r="F18" s="48">
        <f>$A325</f>
        <v>0</v>
      </c>
      <c r="G18" s="55">
        <f>$A333</f>
        <v>0</v>
      </c>
    </row>
    <row r="19" spans="1:7" ht="20.149999999999999" customHeight="1" x14ac:dyDescent="0.35">
      <c r="A19" s="53"/>
      <c r="B19" s="90">
        <v>15</v>
      </c>
      <c r="C19" s="88"/>
      <c r="D19" s="88"/>
      <c r="E19" s="48">
        <f>$A341</f>
        <v>0</v>
      </c>
      <c r="F19" s="48">
        <f>$A349</f>
        <v>0</v>
      </c>
      <c r="G19" s="55">
        <f>$A357</f>
        <v>0</v>
      </c>
    </row>
    <row r="20" spans="1:7" ht="20.149999999999999" customHeight="1" x14ac:dyDescent="0.35">
      <c r="A20" s="53"/>
      <c r="B20" s="90">
        <v>16</v>
      </c>
      <c r="C20" s="88"/>
      <c r="D20" s="88"/>
      <c r="E20" s="48">
        <f>$A365</f>
        <v>0</v>
      </c>
      <c r="F20" s="48">
        <f>$A373</f>
        <v>0</v>
      </c>
      <c r="G20" s="55">
        <f>$A381</f>
        <v>0</v>
      </c>
    </row>
    <row r="21" spans="1:7" ht="20.149999999999999" customHeight="1" x14ac:dyDescent="0.35">
      <c r="A21" s="53"/>
      <c r="B21" s="90">
        <v>17</v>
      </c>
      <c r="C21" s="88"/>
      <c r="D21" s="88"/>
      <c r="E21" s="48">
        <f>$A6</f>
        <v>0</v>
      </c>
      <c r="F21" s="48">
        <f>$A14</f>
        <v>0</v>
      </c>
      <c r="G21" s="55">
        <f>$A22</f>
        <v>0</v>
      </c>
    </row>
    <row r="22" spans="1:7" ht="20.149999999999999" customHeight="1" x14ac:dyDescent="0.35">
      <c r="A22" s="53"/>
      <c r="B22" s="90">
        <v>18</v>
      </c>
      <c r="C22" s="88"/>
      <c r="D22" s="88"/>
      <c r="E22" s="48">
        <f>$A30</f>
        <v>0</v>
      </c>
      <c r="F22" s="48">
        <f>$A38</f>
        <v>0</v>
      </c>
      <c r="G22" s="55">
        <f>$A46</f>
        <v>0</v>
      </c>
    </row>
    <row r="23" spans="1:7" ht="20.149999999999999" customHeight="1" x14ac:dyDescent="0.35">
      <c r="A23" s="53"/>
      <c r="B23" s="90">
        <v>19</v>
      </c>
      <c r="C23" s="88"/>
      <c r="D23" s="88"/>
      <c r="E23" s="48">
        <f>$A54</f>
        <v>0</v>
      </c>
      <c r="F23" s="48">
        <f>$A62</f>
        <v>0</v>
      </c>
      <c r="G23" s="55">
        <f>$A70</f>
        <v>0</v>
      </c>
    </row>
    <row r="24" spans="1:7" ht="20.149999999999999" customHeight="1" x14ac:dyDescent="0.35">
      <c r="A24" s="53"/>
      <c r="B24" s="90">
        <v>20</v>
      </c>
      <c r="C24" s="88"/>
      <c r="D24" s="88"/>
      <c r="E24" s="48">
        <f>$A78</f>
        <v>0</v>
      </c>
      <c r="F24" s="48">
        <f>$A86</f>
        <v>0</v>
      </c>
      <c r="G24" s="55">
        <f>$A94</f>
        <v>0</v>
      </c>
    </row>
    <row r="25" spans="1:7" ht="20.149999999999999" customHeight="1" x14ac:dyDescent="0.35">
      <c r="A25" s="53"/>
      <c r="B25" s="90">
        <v>21</v>
      </c>
      <c r="C25" s="88"/>
      <c r="D25" s="88"/>
      <c r="E25" s="48">
        <f>$A102</f>
        <v>0</v>
      </c>
      <c r="F25" s="48">
        <f>$A110</f>
        <v>0</v>
      </c>
      <c r="G25" s="55">
        <f>$A118</f>
        <v>0</v>
      </c>
    </row>
    <row r="26" spans="1:7" ht="20.149999999999999" customHeight="1" x14ac:dyDescent="0.35">
      <c r="A26" s="53"/>
      <c r="B26" s="90">
        <v>22</v>
      </c>
      <c r="C26" s="88"/>
      <c r="D26" s="88"/>
      <c r="E26" s="48">
        <f>$A126</f>
        <v>0</v>
      </c>
      <c r="F26" s="48">
        <f>$A134</f>
        <v>0</v>
      </c>
      <c r="G26" s="55">
        <f>$A142</f>
        <v>0</v>
      </c>
    </row>
    <row r="27" spans="1:7" ht="20.149999999999999" customHeight="1" x14ac:dyDescent="0.35">
      <c r="A27" s="53"/>
      <c r="B27" s="90">
        <v>23</v>
      </c>
      <c r="C27" s="88"/>
      <c r="D27" s="88"/>
      <c r="E27" s="48">
        <f>$A150</f>
        <v>0</v>
      </c>
      <c r="F27" s="48">
        <f>$A158</f>
        <v>0</v>
      </c>
      <c r="G27" s="55">
        <f>$A166</f>
        <v>0</v>
      </c>
    </row>
    <row r="28" spans="1:7" ht="20.149999999999999" customHeight="1" x14ac:dyDescent="0.35">
      <c r="A28" s="53"/>
      <c r="B28" s="90">
        <v>24</v>
      </c>
      <c r="C28" s="88"/>
      <c r="D28" s="88"/>
      <c r="E28" s="48">
        <f>$A174</f>
        <v>0</v>
      </c>
      <c r="F28" s="48">
        <f>$A182</f>
        <v>0</v>
      </c>
      <c r="G28" s="55">
        <f>$A190</f>
        <v>0</v>
      </c>
    </row>
    <row r="29" spans="1:7" ht="20.149999999999999" customHeight="1" x14ac:dyDescent="0.35">
      <c r="A29" s="53"/>
      <c r="B29" s="90">
        <v>25</v>
      </c>
      <c r="C29" s="88"/>
      <c r="D29" s="88"/>
      <c r="E29" s="48">
        <f>$A198</f>
        <v>0</v>
      </c>
      <c r="F29" s="48">
        <f>$A206</f>
        <v>0</v>
      </c>
      <c r="G29" s="55">
        <f>$A214</f>
        <v>0</v>
      </c>
    </row>
    <row r="30" spans="1:7" ht="20.149999999999999" customHeight="1" x14ac:dyDescent="0.35">
      <c r="A30" s="53"/>
      <c r="B30" s="90">
        <v>26</v>
      </c>
      <c r="C30" s="88"/>
      <c r="D30" s="88"/>
      <c r="E30" s="48">
        <f>$A222</f>
        <v>0</v>
      </c>
      <c r="F30" s="48">
        <f>$A230</f>
        <v>0</v>
      </c>
      <c r="G30" s="55">
        <f>$A238</f>
        <v>0</v>
      </c>
    </row>
    <row r="31" spans="1:7" ht="20.149999999999999" customHeight="1" x14ac:dyDescent="0.35">
      <c r="A31" s="53"/>
      <c r="B31" s="90">
        <v>27</v>
      </c>
      <c r="C31" s="88"/>
      <c r="D31" s="88"/>
      <c r="E31" s="48">
        <f>$A246</f>
        <v>0</v>
      </c>
      <c r="F31" s="48">
        <f>$A254</f>
        <v>0</v>
      </c>
      <c r="G31" s="55">
        <f>$A262</f>
        <v>0</v>
      </c>
    </row>
    <row r="32" spans="1:7" ht="20.149999999999999" customHeight="1" x14ac:dyDescent="0.35">
      <c r="A32" s="53"/>
      <c r="B32" s="90">
        <v>28</v>
      </c>
      <c r="C32" s="88"/>
      <c r="D32" s="88"/>
      <c r="E32" s="48">
        <f>$A270</f>
        <v>0</v>
      </c>
      <c r="F32" s="48">
        <f>$A278</f>
        <v>0</v>
      </c>
      <c r="G32" s="55">
        <f>$A286</f>
        <v>0</v>
      </c>
    </row>
    <row r="33" spans="1:7" ht="20.149999999999999" customHeight="1" x14ac:dyDescent="0.35">
      <c r="A33" s="53"/>
      <c r="B33" s="90">
        <v>29</v>
      </c>
      <c r="C33" s="88"/>
      <c r="D33" s="88"/>
      <c r="E33" s="48">
        <f>$A294</f>
        <v>0</v>
      </c>
      <c r="F33" s="48">
        <f>$A302</f>
        <v>0</v>
      </c>
      <c r="G33" s="55">
        <f>$A310</f>
        <v>0</v>
      </c>
    </row>
    <row r="34" spans="1:7" ht="20.149999999999999" customHeight="1" x14ac:dyDescent="0.35">
      <c r="A34" s="53"/>
      <c r="B34" s="90">
        <v>30</v>
      </c>
      <c r="C34" s="88"/>
      <c r="D34" s="88"/>
      <c r="E34" s="48">
        <f>$A318</f>
        <v>0</v>
      </c>
      <c r="F34" s="48">
        <f>$A326</f>
        <v>0</v>
      </c>
      <c r="G34" s="55">
        <f>$A334</f>
        <v>0</v>
      </c>
    </row>
    <row r="35" spans="1:7" ht="20.149999999999999" customHeight="1" x14ac:dyDescent="0.35">
      <c r="A35" s="53"/>
      <c r="B35" s="90">
        <v>31</v>
      </c>
      <c r="C35" s="88"/>
      <c r="D35" s="88"/>
      <c r="E35" s="48">
        <f>$A342</f>
        <v>0</v>
      </c>
      <c r="F35" s="48">
        <f>$A350</f>
        <v>0</v>
      </c>
      <c r="G35" s="55">
        <f>$A358</f>
        <v>0</v>
      </c>
    </row>
    <row r="36" spans="1:7" ht="20.149999999999999" customHeight="1" x14ac:dyDescent="0.35">
      <c r="A36" s="53"/>
      <c r="B36" s="90">
        <v>32</v>
      </c>
      <c r="C36" s="88"/>
      <c r="D36" s="88"/>
      <c r="E36" s="48">
        <f>$A366</f>
        <v>0</v>
      </c>
      <c r="F36" s="48">
        <f>$A374</f>
        <v>0</v>
      </c>
      <c r="G36" s="55">
        <f>$A382</f>
        <v>0</v>
      </c>
    </row>
    <row r="37" spans="1:7" ht="20.149999999999999" customHeight="1" x14ac:dyDescent="0.35">
      <c r="A37" s="53"/>
      <c r="B37" s="90">
        <v>33</v>
      </c>
      <c r="C37" s="88"/>
      <c r="D37" s="88"/>
      <c r="E37" s="48">
        <f>$A7</f>
        <v>0</v>
      </c>
      <c r="F37" s="48">
        <f>$A15</f>
        <v>0</v>
      </c>
      <c r="G37" s="55">
        <f>$A23</f>
        <v>0</v>
      </c>
    </row>
    <row r="38" spans="1:7" ht="20.149999999999999" customHeight="1" x14ac:dyDescent="0.35">
      <c r="A38" s="53"/>
      <c r="B38" s="90">
        <v>34</v>
      </c>
      <c r="C38" s="88"/>
      <c r="D38" s="88"/>
      <c r="E38" s="48">
        <f>$A31</f>
        <v>0</v>
      </c>
      <c r="F38" s="48">
        <f>$A39</f>
        <v>0</v>
      </c>
      <c r="G38" s="55">
        <f>$A47</f>
        <v>0</v>
      </c>
    </row>
    <row r="39" spans="1:7" ht="20.149999999999999" customHeight="1" x14ac:dyDescent="0.35">
      <c r="A39" s="53"/>
      <c r="B39" s="90">
        <v>35</v>
      </c>
      <c r="C39" s="88"/>
      <c r="D39" s="88"/>
      <c r="E39" s="48">
        <f>$A55</f>
        <v>0</v>
      </c>
      <c r="F39" s="48">
        <f>$A63</f>
        <v>0</v>
      </c>
      <c r="G39" s="55">
        <f>$A71</f>
        <v>0</v>
      </c>
    </row>
    <row r="40" spans="1:7" ht="20.149999999999999" customHeight="1" x14ac:dyDescent="0.35">
      <c r="A40" s="53"/>
      <c r="B40" s="90">
        <v>36</v>
      </c>
      <c r="C40" s="88"/>
      <c r="D40" s="88"/>
      <c r="E40" s="48">
        <f>$A79</f>
        <v>0</v>
      </c>
      <c r="F40" s="48">
        <f>$A87</f>
        <v>0</v>
      </c>
      <c r="G40" s="55">
        <f>$A95</f>
        <v>0</v>
      </c>
    </row>
    <row r="41" spans="1:7" ht="20.149999999999999" customHeight="1" x14ac:dyDescent="0.35">
      <c r="A41" s="53"/>
      <c r="B41" s="90">
        <v>37</v>
      </c>
      <c r="C41" s="88"/>
      <c r="D41" s="88"/>
      <c r="E41" s="48">
        <f>$A103</f>
        <v>0</v>
      </c>
      <c r="F41" s="48">
        <f>$A111</f>
        <v>0</v>
      </c>
      <c r="G41" s="55">
        <f>$A119</f>
        <v>0</v>
      </c>
    </row>
    <row r="42" spans="1:7" ht="20.149999999999999" customHeight="1" x14ac:dyDescent="0.35">
      <c r="A42" s="53"/>
      <c r="B42" s="90">
        <v>38</v>
      </c>
      <c r="C42" s="88"/>
      <c r="D42" s="88"/>
      <c r="E42" s="48">
        <f>$A127</f>
        <v>0</v>
      </c>
      <c r="F42" s="48">
        <f>$A135</f>
        <v>0</v>
      </c>
      <c r="G42" s="55">
        <f>$A143</f>
        <v>0</v>
      </c>
    </row>
    <row r="43" spans="1:7" ht="20.149999999999999" customHeight="1" x14ac:dyDescent="0.35">
      <c r="A43" s="53"/>
      <c r="B43" s="90">
        <v>39</v>
      </c>
      <c r="C43" s="88"/>
      <c r="D43" s="88"/>
      <c r="E43" s="48">
        <f>$A151</f>
        <v>0</v>
      </c>
      <c r="F43" s="48">
        <f>$A159</f>
        <v>0</v>
      </c>
      <c r="G43" s="55">
        <f>$A167</f>
        <v>0</v>
      </c>
    </row>
    <row r="44" spans="1:7" ht="20.149999999999999" customHeight="1" x14ac:dyDescent="0.35">
      <c r="A44" s="53"/>
      <c r="B44" s="90">
        <v>40</v>
      </c>
      <c r="C44" s="88"/>
      <c r="D44" s="88"/>
      <c r="E44" s="48">
        <f>$A175</f>
        <v>0</v>
      </c>
      <c r="F44" s="48">
        <f>$A183</f>
        <v>0</v>
      </c>
      <c r="G44" s="55">
        <f>$A191</f>
        <v>0</v>
      </c>
    </row>
    <row r="45" spans="1:7" ht="20.149999999999999" customHeight="1" x14ac:dyDescent="0.35">
      <c r="A45" s="53"/>
      <c r="B45" s="90">
        <v>41</v>
      </c>
      <c r="C45" s="88"/>
      <c r="D45" s="88"/>
      <c r="E45" s="48">
        <f>$A199</f>
        <v>0</v>
      </c>
      <c r="F45" s="48">
        <f>$A207</f>
        <v>0</v>
      </c>
      <c r="G45" s="55">
        <f>$A215</f>
        <v>0</v>
      </c>
    </row>
    <row r="46" spans="1:7" ht="20.149999999999999" customHeight="1" x14ac:dyDescent="0.35">
      <c r="A46" s="53"/>
      <c r="B46" s="90">
        <v>42</v>
      </c>
      <c r="C46" s="88"/>
      <c r="D46" s="88"/>
      <c r="E46" s="48">
        <f>$A223</f>
        <v>0</v>
      </c>
      <c r="F46" s="48">
        <f>$A231</f>
        <v>0</v>
      </c>
      <c r="G46" s="55">
        <f>$A239</f>
        <v>0</v>
      </c>
    </row>
    <row r="47" spans="1:7" ht="20.149999999999999" customHeight="1" x14ac:dyDescent="0.35">
      <c r="A47" s="53"/>
      <c r="B47" s="90">
        <v>43</v>
      </c>
      <c r="C47" s="88"/>
      <c r="D47" s="88"/>
      <c r="E47" s="48">
        <f>$A247</f>
        <v>0</v>
      </c>
      <c r="F47" s="48">
        <f>$A255</f>
        <v>0</v>
      </c>
      <c r="G47" s="55">
        <f>$A263</f>
        <v>0</v>
      </c>
    </row>
    <row r="48" spans="1:7" ht="20.149999999999999" customHeight="1" x14ac:dyDescent="0.35">
      <c r="A48" s="53"/>
      <c r="B48" s="90">
        <v>44</v>
      </c>
      <c r="C48" s="88"/>
      <c r="D48" s="88"/>
      <c r="E48" s="48">
        <f>$A271</f>
        <v>0</v>
      </c>
      <c r="F48" s="48">
        <f>$A279</f>
        <v>0</v>
      </c>
      <c r="G48" s="55">
        <f>$A287</f>
        <v>0</v>
      </c>
    </row>
    <row r="49" spans="1:7" ht="20.149999999999999" customHeight="1" x14ac:dyDescent="0.35">
      <c r="A49" s="53"/>
      <c r="B49" s="90">
        <v>45</v>
      </c>
      <c r="C49" s="88"/>
      <c r="D49" s="88"/>
      <c r="E49" s="48">
        <f>$A295</f>
        <v>0</v>
      </c>
      <c r="F49" s="48">
        <f>$A303</f>
        <v>0</v>
      </c>
      <c r="G49" s="55">
        <f>$A311</f>
        <v>0</v>
      </c>
    </row>
    <row r="50" spans="1:7" ht="20.149999999999999" customHeight="1" x14ac:dyDescent="0.35">
      <c r="A50" s="53"/>
      <c r="B50" s="90">
        <v>46</v>
      </c>
      <c r="C50" s="88"/>
      <c r="D50" s="88"/>
      <c r="E50" s="48">
        <f>$A319</f>
        <v>0</v>
      </c>
      <c r="F50" s="48">
        <f>$A327</f>
        <v>0</v>
      </c>
      <c r="G50" s="55">
        <f>$A335</f>
        <v>0</v>
      </c>
    </row>
    <row r="51" spans="1:7" ht="20.149999999999999" customHeight="1" x14ac:dyDescent="0.35">
      <c r="A51" s="53"/>
      <c r="B51" s="90">
        <v>47</v>
      </c>
      <c r="C51" s="88"/>
      <c r="D51" s="88"/>
      <c r="E51" s="48">
        <f>$A343</f>
        <v>0</v>
      </c>
      <c r="F51" s="48">
        <f>$A351</f>
        <v>0</v>
      </c>
      <c r="G51" s="55">
        <f>$A359</f>
        <v>0</v>
      </c>
    </row>
    <row r="52" spans="1:7" ht="20.149999999999999" customHeight="1" x14ac:dyDescent="0.35">
      <c r="A52" s="53"/>
      <c r="B52" s="90">
        <v>48</v>
      </c>
      <c r="C52" s="88"/>
      <c r="D52" s="88"/>
      <c r="E52" s="48">
        <f>$A367</f>
        <v>0</v>
      </c>
      <c r="F52" s="48">
        <f>$A375</f>
        <v>0</v>
      </c>
      <c r="G52" s="55">
        <f>$A383</f>
        <v>0</v>
      </c>
    </row>
    <row r="53" spans="1:7" ht="20.149999999999999" customHeight="1" x14ac:dyDescent="0.35">
      <c r="A53" s="53"/>
      <c r="B53" s="90">
        <v>49</v>
      </c>
      <c r="C53" s="88"/>
      <c r="D53" s="88"/>
      <c r="E53" s="48">
        <f>$A8</f>
        <v>0</v>
      </c>
      <c r="F53" s="48">
        <f>$A16</f>
        <v>0</v>
      </c>
      <c r="G53" s="55">
        <f>$A24</f>
        <v>0</v>
      </c>
    </row>
    <row r="54" spans="1:7" ht="20.149999999999999" customHeight="1" x14ac:dyDescent="0.35">
      <c r="A54" s="53"/>
      <c r="B54" s="90">
        <v>50</v>
      </c>
      <c r="C54" s="88"/>
      <c r="D54" s="88"/>
      <c r="E54" s="48">
        <f>$A32</f>
        <v>0</v>
      </c>
      <c r="F54" s="48">
        <f>$A40</f>
        <v>0</v>
      </c>
      <c r="G54" s="55">
        <f>$A48</f>
        <v>0</v>
      </c>
    </row>
    <row r="55" spans="1:7" ht="20.149999999999999" customHeight="1" x14ac:dyDescent="0.35">
      <c r="A55" s="53"/>
      <c r="B55" s="90">
        <v>51</v>
      </c>
      <c r="C55" s="88"/>
      <c r="D55" s="88"/>
      <c r="E55" s="48">
        <f>$A56</f>
        <v>0</v>
      </c>
      <c r="F55" s="48">
        <f>$A64</f>
        <v>0</v>
      </c>
      <c r="G55" s="55">
        <f>$A72</f>
        <v>0</v>
      </c>
    </row>
    <row r="56" spans="1:7" ht="20.149999999999999" customHeight="1" x14ac:dyDescent="0.35">
      <c r="A56" s="53"/>
      <c r="B56" s="90">
        <v>52</v>
      </c>
      <c r="C56" s="88"/>
      <c r="D56" s="88"/>
      <c r="E56" s="48">
        <f>$A80</f>
        <v>0</v>
      </c>
      <c r="F56" s="48">
        <f>$A88</f>
        <v>0</v>
      </c>
      <c r="G56" s="55">
        <f>$A96</f>
        <v>0</v>
      </c>
    </row>
    <row r="57" spans="1:7" ht="20.149999999999999" customHeight="1" x14ac:dyDescent="0.35">
      <c r="A57" s="53"/>
      <c r="B57" s="90">
        <v>53</v>
      </c>
      <c r="C57" s="88"/>
      <c r="D57" s="88"/>
      <c r="E57" s="48">
        <f>$A104</f>
        <v>0</v>
      </c>
      <c r="F57" s="48">
        <f>$A112</f>
        <v>0</v>
      </c>
      <c r="G57" s="55">
        <f>$A120</f>
        <v>0</v>
      </c>
    </row>
    <row r="58" spans="1:7" ht="20.149999999999999" customHeight="1" x14ac:dyDescent="0.35">
      <c r="A58" s="53"/>
      <c r="B58" s="90">
        <v>54</v>
      </c>
      <c r="C58" s="88"/>
      <c r="D58" s="88"/>
      <c r="E58" s="48">
        <f>$A128</f>
        <v>0</v>
      </c>
      <c r="F58" s="48">
        <f>$A136</f>
        <v>0</v>
      </c>
      <c r="G58" s="55">
        <f>$A144</f>
        <v>0</v>
      </c>
    </row>
    <row r="59" spans="1:7" ht="20.149999999999999" customHeight="1" x14ac:dyDescent="0.35">
      <c r="A59" s="53"/>
      <c r="B59" s="90">
        <v>55</v>
      </c>
      <c r="C59" s="88"/>
      <c r="D59" s="88"/>
      <c r="E59" s="48">
        <f>$A152</f>
        <v>0</v>
      </c>
      <c r="F59" s="48">
        <f>$A160</f>
        <v>0</v>
      </c>
      <c r="G59" s="55">
        <f>$A168</f>
        <v>0</v>
      </c>
    </row>
    <row r="60" spans="1:7" ht="20.149999999999999" customHeight="1" x14ac:dyDescent="0.35">
      <c r="A60" s="53"/>
      <c r="B60" s="90">
        <v>56</v>
      </c>
      <c r="C60" s="88"/>
      <c r="D60" s="88"/>
      <c r="E60" s="48">
        <f>$A176</f>
        <v>0</v>
      </c>
      <c r="F60" s="48">
        <f>$A184</f>
        <v>0</v>
      </c>
      <c r="G60" s="55">
        <f>$A192</f>
        <v>0</v>
      </c>
    </row>
    <row r="61" spans="1:7" ht="20.149999999999999" customHeight="1" x14ac:dyDescent="0.35">
      <c r="A61" s="53"/>
      <c r="B61" s="90">
        <v>57</v>
      </c>
      <c r="C61" s="88"/>
      <c r="D61" s="88"/>
      <c r="E61" s="48">
        <f>$A200</f>
        <v>0</v>
      </c>
      <c r="F61" s="48">
        <f>$A208</f>
        <v>0</v>
      </c>
      <c r="G61" s="55">
        <f>$A216</f>
        <v>0</v>
      </c>
    </row>
    <row r="62" spans="1:7" ht="20.149999999999999" customHeight="1" x14ac:dyDescent="0.35">
      <c r="A62" s="53"/>
      <c r="B62" s="90">
        <v>58</v>
      </c>
      <c r="C62" s="88"/>
      <c r="D62" s="88"/>
      <c r="E62" s="48">
        <f>$A224</f>
        <v>0</v>
      </c>
      <c r="F62" s="48">
        <f>$A232</f>
        <v>0</v>
      </c>
      <c r="G62" s="55">
        <f>$A240</f>
        <v>0</v>
      </c>
    </row>
    <row r="63" spans="1:7" ht="20.149999999999999" customHeight="1" x14ac:dyDescent="0.35">
      <c r="A63" s="53"/>
      <c r="B63" s="90">
        <v>59</v>
      </c>
      <c r="C63" s="88"/>
      <c r="D63" s="88"/>
      <c r="E63" s="48">
        <f>$A248</f>
        <v>0</v>
      </c>
      <c r="F63" s="48">
        <f>$A256</f>
        <v>0</v>
      </c>
      <c r="G63" s="55">
        <f>$A264</f>
        <v>0</v>
      </c>
    </row>
    <row r="64" spans="1:7" ht="20.149999999999999" customHeight="1" x14ac:dyDescent="0.35">
      <c r="A64" s="53"/>
      <c r="B64" s="90">
        <v>60</v>
      </c>
      <c r="C64" s="88"/>
      <c r="D64" s="88"/>
      <c r="E64" s="48">
        <f>$A272</f>
        <v>0</v>
      </c>
      <c r="F64" s="48">
        <f>$A280</f>
        <v>0</v>
      </c>
      <c r="G64" s="55">
        <f>$A288</f>
        <v>0</v>
      </c>
    </row>
    <row r="65" spans="1:7" ht="20.149999999999999" customHeight="1" x14ac:dyDescent="0.35">
      <c r="A65" s="53"/>
      <c r="B65" s="90">
        <v>61</v>
      </c>
      <c r="C65" s="88"/>
      <c r="D65" s="88"/>
      <c r="E65" s="48">
        <f>$A296</f>
        <v>0</v>
      </c>
      <c r="F65" s="48">
        <f>$A304</f>
        <v>0</v>
      </c>
      <c r="G65" s="55">
        <f>$A312</f>
        <v>0</v>
      </c>
    </row>
    <row r="66" spans="1:7" ht="20.149999999999999" customHeight="1" x14ac:dyDescent="0.35">
      <c r="A66" s="53"/>
      <c r="B66" s="90">
        <v>62</v>
      </c>
      <c r="C66" s="88"/>
      <c r="D66" s="88"/>
      <c r="E66" s="48">
        <f>$A320</f>
        <v>0</v>
      </c>
      <c r="F66" s="48">
        <f>$A328</f>
        <v>0</v>
      </c>
      <c r="G66" s="55">
        <f>$A336</f>
        <v>0</v>
      </c>
    </row>
    <row r="67" spans="1:7" ht="20.149999999999999" customHeight="1" x14ac:dyDescent="0.35">
      <c r="A67" s="53"/>
      <c r="B67" s="90">
        <v>63</v>
      </c>
      <c r="C67" s="88"/>
      <c r="D67" s="88"/>
      <c r="E67" s="48">
        <f>$A344</f>
        <v>0</v>
      </c>
      <c r="F67" s="48">
        <f>$A352</f>
        <v>0</v>
      </c>
      <c r="G67" s="55">
        <f>$A360</f>
        <v>0</v>
      </c>
    </row>
    <row r="68" spans="1:7" ht="20.149999999999999" customHeight="1" x14ac:dyDescent="0.35">
      <c r="A68" s="53"/>
      <c r="B68" s="90">
        <v>64</v>
      </c>
      <c r="C68" s="88"/>
      <c r="D68" s="88"/>
      <c r="E68" s="48">
        <f>$A368</f>
        <v>0</v>
      </c>
      <c r="F68" s="48">
        <f>$A376</f>
        <v>0</v>
      </c>
      <c r="G68" s="55">
        <f>$A384</f>
        <v>0</v>
      </c>
    </row>
    <row r="69" spans="1:7" ht="20.149999999999999" customHeight="1" x14ac:dyDescent="0.35">
      <c r="A69" s="53"/>
      <c r="B69" s="90">
        <v>65</v>
      </c>
      <c r="C69" s="88"/>
      <c r="D69" s="88"/>
      <c r="E69" s="48">
        <f>$A9</f>
        <v>0</v>
      </c>
      <c r="F69" s="48">
        <f>$A17</f>
        <v>0</v>
      </c>
      <c r="G69" s="55">
        <f>$A25</f>
        <v>0</v>
      </c>
    </row>
    <row r="70" spans="1:7" ht="20.149999999999999" customHeight="1" x14ac:dyDescent="0.35">
      <c r="A70" s="53"/>
      <c r="B70" s="90">
        <v>66</v>
      </c>
      <c r="C70" s="88"/>
      <c r="D70" s="88"/>
      <c r="E70" s="48">
        <f>$A33</f>
        <v>0</v>
      </c>
      <c r="F70" s="48">
        <f>$A41</f>
        <v>0</v>
      </c>
      <c r="G70" s="55">
        <f>$A49</f>
        <v>0</v>
      </c>
    </row>
    <row r="71" spans="1:7" ht="20.149999999999999" customHeight="1" x14ac:dyDescent="0.35">
      <c r="A71" s="53"/>
      <c r="B71" s="90">
        <v>67</v>
      </c>
      <c r="C71" s="88"/>
      <c r="D71" s="88"/>
      <c r="E71" s="48">
        <f>$A57</f>
        <v>0</v>
      </c>
      <c r="F71" s="48">
        <f>$A65</f>
        <v>0</v>
      </c>
      <c r="G71" s="55">
        <f>$A73</f>
        <v>0</v>
      </c>
    </row>
    <row r="72" spans="1:7" ht="20.149999999999999" customHeight="1" x14ac:dyDescent="0.35">
      <c r="A72" s="53"/>
      <c r="B72" s="90">
        <v>68</v>
      </c>
      <c r="C72" s="88"/>
      <c r="D72" s="88"/>
      <c r="E72" s="48">
        <f>$A81</f>
        <v>0</v>
      </c>
      <c r="F72" s="48">
        <f>$A89</f>
        <v>0</v>
      </c>
      <c r="G72" s="55">
        <f>$A97</f>
        <v>0</v>
      </c>
    </row>
    <row r="73" spans="1:7" ht="20.149999999999999" customHeight="1" x14ac:dyDescent="0.35">
      <c r="A73" s="53"/>
      <c r="B73" s="90">
        <v>69</v>
      </c>
      <c r="C73" s="88"/>
      <c r="D73" s="88"/>
      <c r="E73" s="48">
        <f>$A105</f>
        <v>0</v>
      </c>
      <c r="F73" s="48">
        <f>$A113</f>
        <v>0</v>
      </c>
      <c r="G73" s="55">
        <f>$A121</f>
        <v>0</v>
      </c>
    </row>
    <row r="74" spans="1:7" ht="20.149999999999999" customHeight="1" x14ac:dyDescent="0.35">
      <c r="A74" s="53"/>
      <c r="B74" s="90">
        <v>70</v>
      </c>
      <c r="C74" s="88"/>
      <c r="D74" s="88"/>
      <c r="E74" s="48">
        <f>$A129</f>
        <v>0</v>
      </c>
      <c r="F74" s="48">
        <f>$A137</f>
        <v>0</v>
      </c>
      <c r="G74" s="55">
        <f>$A145</f>
        <v>0</v>
      </c>
    </row>
    <row r="75" spans="1:7" ht="20.149999999999999" customHeight="1" x14ac:dyDescent="0.35">
      <c r="A75" s="53"/>
      <c r="B75" s="90">
        <v>71</v>
      </c>
      <c r="C75" s="88"/>
      <c r="D75" s="88"/>
      <c r="E75" s="48">
        <f>$A153</f>
        <v>0</v>
      </c>
      <c r="F75" s="48">
        <f>$A161</f>
        <v>0</v>
      </c>
      <c r="G75" s="55">
        <f>$A169</f>
        <v>0</v>
      </c>
    </row>
    <row r="76" spans="1:7" ht="20.149999999999999" customHeight="1" x14ac:dyDescent="0.35">
      <c r="A76" s="53"/>
      <c r="B76" s="90">
        <v>72</v>
      </c>
      <c r="C76" s="88"/>
      <c r="D76" s="88"/>
      <c r="E76" s="48">
        <f>$A177</f>
        <v>0</v>
      </c>
      <c r="F76" s="48">
        <f>$A185</f>
        <v>0</v>
      </c>
      <c r="G76" s="55">
        <f>$A193</f>
        <v>0</v>
      </c>
    </row>
    <row r="77" spans="1:7" ht="20.149999999999999" customHeight="1" x14ac:dyDescent="0.35">
      <c r="A77" s="53"/>
      <c r="B77" s="90">
        <v>73</v>
      </c>
      <c r="C77" s="88"/>
      <c r="D77" s="88"/>
      <c r="E77" s="48">
        <f>$A201</f>
        <v>0</v>
      </c>
      <c r="F77" s="48">
        <f>$A209</f>
        <v>0</v>
      </c>
      <c r="G77" s="55">
        <f>$A217</f>
        <v>0</v>
      </c>
    </row>
    <row r="78" spans="1:7" ht="20.149999999999999" customHeight="1" x14ac:dyDescent="0.35">
      <c r="A78" s="53"/>
      <c r="B78" s="90">
        <v>74</v>
      </c>
      <c r="C78" s="88"/>
      <c r="D78" s="88"/>
      <c r="E78" s="48">
        <f>$A225</f>
        <v>0</v>
      </c>
      <c r="F78" s="48">
        <f>$A233</f>
        <v>0</v>
      </c>
      <c r="G78" s="55">
        <f>$A241</f>
        <v>0</v>
      </c>
    </row>
    <row r="79" spans="1:7" ht="20.149999999999999" customHeight="1" x14ac:dyDescent="0.35">
      <c r="A79" s="53"/>
      <c r="B79" s="90">
        <v>75</v>
      </c>
      <c r="C79" s="88"/>
      <c r="D79" s="88"/>
      <c r="E79" s="48">
        <f>$A249</f>
        <v>0</v>
      </c>
      <c r="F79" s="48">
        <f>$A257</f>
        <v>0</v>
      </c>
      <c r="G79" s="55">
        <f>$A265</f>
        <v>0</v>
      </c>
    </row>
    <row r="80" spans="1:7" ht="20.149999999999999" customHeight="1" x14ac:dyDescent="0.35">
      <c r="A80" s="53"/>
      <c r="B80" s="90">
        <v>76</v>
      </c>
      <c r="C80" s="88"/>
      <c r="D80" s="88"/>
      <c r="E80" s="48">
        <f>$A273</f>
        <v>0</v>
      </c>
      <c r="F80" s="48">
        <f>$A281</f>
        <v>0</v>
      </c>
      <c r="G80" s="55">
        <f>$A289</f>
        <v>0</v>
      </c>
    </row>
    <row r="81" spans="1:7" ht="20.149999999999999" customHeight="1" x14ac:dyDescent="0.35">
      <c r="A81" s="53"/>
      <c r="B81" s="90">
        <v>77</v>
      </c>
      <c r="C81" s="88"/>
      <c r="D81" s="88"/>
      <c r="E81" s="48">
        <f>$A297</f>
        <v>0</v>
      </c>
      <c r="F81" s="48">
        <f>$A305</f>
        <v>0</v>
      </c>
      <c r="G81" s="55">
        <f>$A313</f>
        <v>0</v>
      </c>
    </row>
    <row r="82" spans="1:7" ht="20.149999999999999" customHeight="1" x14ac:dyDescent="0.35">
      <c r="A82" s="53"/>
      <c r="B82" s="90">
        <v>78</v>
      </c>
      <c r="C82" s="88"/>
      <c r="D82" s="88"/>
      <c r="E82" s="48">
        <f>$A321</f>
        <v>0</v>
      </c>
      <c r="F82" s="48">
        <f>$A329</f>
        <v>0</v>
      </c>
      <c r="G82" s="55">
        <f>$A337</f>
        <v>0</v>
      </c>
    </row>
    <row r="83" spans="1:7" ht="20.149999999999999" customHeight="1" x14ac:dyDescent="0.35">
      <c r="A83" s="53"/>
      <c r="B83" s="90">
        <v>79</v>
      </c>
      <c r="C83" s="88"/>
      <c r="D83" s="88"/>
      <c r="E83" s="48">
        <f>$A345</f>
        <v>0</v>
      </c>
      <c r="F83" s="48">
        <f>$A353</f>
        <v>0</v>
      </c>
      <c r="G83" s="55">
        <f>$A361</f>
        <v>0</v>
      </c>
    </row>
    <row r="84" spans="1:7" ht="20.149999999999999" customHeight="1" x14ac:dyDescent="0.35">
      <c r="A84" s="53"/>
      <c r="B84" s="90">
        <v>80</v>
      </c>
      <c r="C84" s="88"/>
      <c r="D84" s="88"/>
      <c r="E84" s="48">
        <f>$A369</f>
        <v>0</v>
      </c>
      <c r="F84" s="48">
        <f>$A377</f>
        <v>0</v>
      </c>
      <c r="G84" s="55">
        <f>$A385</f>
        <v>0</v>
      </c>
    </row>
    <row r="85" spans="1:7" ht="20.149999999999999" customHeight="1" x14ac:dyDescent="0.35">
      <c r="A85" s="53"/>
      <c r="B85" s="90">
        <v>81</v>
      </c>
      <c r="C85" s="88"/>
      <c r="D85" s="88"/>
      <c r="E85" s="48">
        <f>$A10</f>
        <v>0</v>
      </c>
      <c r="F85" s="48">
        <f>$A18</f>
        <v>0</v>
      </c>
      <c r="G85" s="55">
        <f>$A26</f>
        <v>0</v>
      </c>
    </row>
    <row r="86" spans="1:7" ht="20.149999999999999" customHeight="1" x14ac:dyDescent="0.35">
      <c r="A86" s="53"/>
      <c r="B86" s="90">
        <v>82</v>
      </c>
      <c r="C86" s="88"/>
      <c r="D86" s="88"/>
      <c r="E86" s="48">
        <f>$A34</f>
        <v>0</v>
      </c>
      <c r="F86" s="48">
        <f>$A42</f>
        <v>0</v>
      </c>
      <c r="G86" s="55">
        <f>$A50</f>
        <v>0</v>
      </c>
    </row>
    <row r="87" spans="1:7" ht="20.149999999999999" customHeight="1" x14ac:dyDescent="0.35">
      <c r="A87" s="53"/>
      <c r="B87" s="90">
        <v>83</v>
      </c>
      <c r="C87" s="88"/>
      <c r="D87" s="88"/>
      <c r="E87" s="48">
        <f>$A58</f>
        <v>0</v>
      </c>
      <c r="F87" s="48">
        <f>$A66</f>
        <v>0</v>
      </c>
      <c r="G87" s="55">
        <f>$A74</f>
        <v>0</v>
      </c>
    </row>
    <row r="88" spans="1:7" ht="20.149999999999999" customHeight="1" x14ac:dyDescent="0.35">
      <c r="A88" s="53"/>
      <c r="B88" s="90">
        <v>84</v>
      </c>
      <c r="C88" s="88"/>
      <c r="D88" s="88"/>
      <c r="E88" s="48">
        <f>$A82</f>
        <v>0</v>
      </c>
      <c r="F88" s="48">
        <f>$A90</f>
        <v>0</v>
      </c>
      <c r="G88" s="55">
        <f>$A98</f>
        <v>0</v>
      </c>
    </row>
    <row r="89" spans="1:7" ht="20.149999999999999" customHeight="1" x14ac:dyDescent="0.35">
      <c r="A89" s="53"/>
      <c r="B89" s="90">
        <v>85</v>
      </c>
      <c r="C89" s="88"/>
      <c r="D89" s="88"/>
      <c r="E89" s="48">
        <f>$A106</f>
        <v>0</v>
      </c>
      <c r="F89" s="48">
        <f>$A114</f>
        <v>0</v>
      </c>
      <c r="G89" s="55">
        <f>$A122</f>
        <v>0</v>
      </c>
    </row>
    <row r="90" spans="1:7" ht="20.149999999999999" customHeight="1" x14ac:dyDescent="0.35">
      <c r="A90" s="53"/>
      <c r="B90" s="90">
        <v>86</v>
      </c>
      <c r="C90" s="88"/>
      <c r="D90" s="88"/>
      <c r="E90" s="48">
        <f>$A130</f>
        <v>0</v>
      </c>
      <c r="F90" s="48">
        <f>$A138</f>
        <v>0</v>
      </c>
      <c r="G90" s="55">
        <f>$A146</f>
        <v>0</v>
      </c>
    </row>
    <row r="91" spans="1:7" ht="20.149999999999999" customHeight="1" x14ac:dyDescent="0.35">
      <c r="A91" s="53"/>
      <c r="B91" s="90">
        <v>87</v>
      </c>
      <c r="C91" s="88"/>
      <c r="D91" s="88"/>
      <c r="E91" s="48">
        <f>$A154</f>
        <v>0</v>
      </c>
      <c r="F91" s="48">
        <f>$A162</f>
        <v>0</v>
      </c>
      <c r="G91" s="55">
        <f>$A170</f>
        <v>0</v>
      </c>
    </row>
    <row r="92" spans="1:7" ht="20.149999999999999" customHeight="1" x14ac:dyDescent="0.35">
      <c r="A92" s="53"/>
      <c r="B92" s="90">
        <v>88</v>
      </c>
      <c r="C92" s="88"/>
      <c r="D92" s="88"/>
      <c r="E92" s="48">
        <f>$A178</f>
        <v>0</v>
      </c>
      <c r="F92" s="48">
        <f>$A186</f>
        <v>0</v>
      </c>
      <c r="G92" s="55">
        <f>$A194</f>
        <v>0</v>
      </c>
    </row>
    <row r="93" spans="1:7" ht="20.149999999999999" customHeight="1" x14ac:dyDescent="0.35">
      <c r="A93" s="53"/>
      <c r="B93" s="90">
        <v>89</v>
      </c>
      <c r="C93" s="88"/>
      <c r="D93" s="88"/>
      <c r="E93" s="48">
        <f>$A202</f>
        <v>0</v>
      </c>
      <c r="F93" s="48">
        <f>$A210</f>
        <v>0</v>
      </c>
      <c r="G93" s="55">
        <f>$A218</f>
        <v>0</v>
      </c>
    </row>
    <row r="94" spans="1:7" ht="20.149999999999999" customHeight="1" x14ac:dyDescent="0.35">
      <c r="A94" s="53"/>
      <c r="B94" s="90">
        <v>90</v>
      </c>
      <c r="C94" s="88"/>
      <c r="D94" s="88"/>
      <c r="E94" s="48">
        <f>$A226</f>
        <v>0</v>
      </c>
      <c r="F94" s="48">
        <f>$A234</f>
        <v>0</v>
      </c>
      <c r="G94" s="55">
        <f>$A242</f>
        <v>0</v>
      </c>
    </row>
    <row r="95" spans="1:7" ht="20.149999999999999" customHeight="1" x14ac:dyDescent="0.35">
      <c r="A95" s="53"/>
      <c r="B95" s="90">
        <v>91</v>
      </c>
      <c r="C95" s="88"/>
      <c r="D95" s="88"/>
      <c r="E95" s="48">
        <f>$A250</f>
        <v>0</v>
      </c>
      <c r="F95" s="48">
        <f>$A258</f>
        <v>0</v>
      </c>
      <c r="G95" s="55">
        <f>$A266</f>
        <v>0</v>
      </c>
    </row>
    <row r="96" spans="1:7" ht="20.149999999999999" customHeight="1" x14ac:dyDescent="0.35">
      <c r="A96" s="53"/>
      <c r="B96" s="90">
        <v>92</v>
      </c>
      <c r="C96" s="88"/>
      <c r="D96" s="88"/>
      <c r="E96" s="48">
        <f>$A274</f>
        <v>0</v>
      </c>
      <c r="F96" s="48">
        <f>$A282</f>
        <v>0</v>
      </c>
      <c r="G96" s="55">
        <f>$A290</f>
        <v>0</v>
      </c>
    </row>
    <row r="97" spans="1:7" ht="20.149999999999999" customHeight="1" x14ac:dyDescent="0.35">
      <c r="A97" s="53"/>
      <c r="B97" s="90">
        <v>93</v>
      </c>
      <c r="C97" s="88"/>
      <c r="D97" s="88"/>
      <c r="E97" s="48">
        <f>$A298</f>
        <v>0</v>
      </c>
      <c r="F97" s="48">
        <f>$A306</f>
        <v>0</v>
      </c>
      <c r="G97" s="55">
        <f>$A314</f>
        <v>0</v>
      </c>
    </row>
    <row r="98" spans="1:7" ht="20.149999999999999" customHeight="1" x14ac:dyDescent="0.35">
      <c r="A98" s="53"/>
      <c r="B98" s="90">
        <v>94</v>
      </c>
      <c r="C98" s="88"/>
      <c r="D98" s="88"/>
      <c r="E98" s="48">
        <f>$A322</f>
        <v>0</v>
      </c>
      <c r="F98" s="48">
        <f>$A330</f>
        <v>0</v>
      </c>
      <c r="G98" s="55">
        <f>$A338</f>
        <v>0</v>
      </c>
    </row>
    <row r="99" spans="1:7" ht="20.149999999999999" customHeight="1" x14ac:dyDescent="0.35">
      <c r="A99" s="53"/>
      <c r="B99" s="90">
        <v>95</v>
      </c>
      <c r="C99" s="88"/>
      <c r="D99" s="88"/>
      <c r="E99" s="48">
        <f>$A346</f>
        <v>0</v>
      </c>
      <c r="F99" s="48">
        <f>$A354</f>
        <v>0</v>
      </c>
      <c r="G99" s="55">
        <f>$A362</f>
        <v>0</v>
      </c>
    </row>
    <row r="100" spans="1:7" ht="20.149999999999999" customHeight="1" x14ac:dyDescent="0.35">
      <c r="A100" s="53"/>
      <c r="B100" s="90">
        <v>96</v>
      </c>
      <c r="C100" s="88"/>
      <c r="D100" s="88"/>
      <c r="E100" s="48">
        <f>$A370</f>
        <v>0</v>
      </c>
      <c r="F100" s="48">
        <f>$A378</f>
        <v>0</v>
      </c>
      <c r="G100" s="55">
        <f>$A386</f>
        <v>0</v>
      </c>
    </row>
    <row r="101" spans="1:7" ht="20.149999999999999" customHeight="1" x14ac:dyDescent="0.35">
      <c r="A101" s="53"/>
      <c r="B101" s="90">
        <v>97</v>
      </c>
      <c r="C101" s="88"/>
      <c r="D101" s="88"/>
      <c r="E101" s="48">
        <f>$A11</f>
        <v>0</v>
      </c>
      <c r="F101" s="48">
        <f>$A19</f>
        <v>0</v>
      </c>
      <c r="G101" s="55">
        <f>$A27</f>
        <v>0</v>
      </c>
    </row>
    <row r="102" spans="1:7" ht="20.149999999999999" customHeight="1" x14ac:dyDescent="0.35">
      <c r="A102" s="53"/>
      <c r="B102" s="90">
        <v>98</v>
      </c>
      <c r="C102" s="88"/>
      <c r="D102" s="88"/>
      <c r="E102" s="48">
        <f>$A35</f>
        <v>0</v>
      </c>
      <c r="F102" s="48">
        <f>$A43</f>
        <v>0</v>
      </c>
      <c r="G102" s="55">
        <f>$A51</f>
        <v>0</v>
      </c>
    </row>
    <row r="103" spans="1:7" ht="20.149999999999999" customHeight="1" x14ac:dyDescent="0.35">
      <c r="A103" s="53"/>
      <c r="B103" s="90">
        <v>99</v>
      </c>
      <c r="C103" s="88"/>
      <c r="D103" s="88"/>
      <c r="E103" s="48">
        <f>$A59</f>
        <v>0</v>
      </c>
      <c r="F103" s="48">
        <f>$A67</f>
        <v>0</v>
      </c>
      <c r="G103" s="55">
        <f>$A75</f>
        <v>0</v>
      </c>
    </row>
    <row r="104" spans="1:7" ht="20.149999999999999" customHeight="1" x14ac:dyDescent="0.35">
      <c r="A104" s="53"/>
      <c r="B104" s="90">
        <v>100</v>
      </c>
      <c r="C104" s="88"/>
      <c r="D104" s="88"/>
      <c r="E104" s="48">
        <f>$A83</f>
        <v>0</v>
      </c>
      <c r="F104" s="48">
        <f>$A91</f>
        <v>0</v>
      </c>
      <c r="G104" s="55">
        <f>$A99</f>
        <v>0</v>
      </c>
    </row>
    <row r="105" spans="1:7" ht="20.149999999999999" customHeight="1" x14ac:dyDescent="0.35">
      <c r="A105" s="53"/>
      <c r="B105" s="90">
        <v>101</v>
      </c>
      <c r="C105" s="88"/>
      <c r="D105" s="88"/>
      <c r="E105" s="48">
        <f>$A107</f>
        <v>0</v>
      </c>
      <c r="F105" s="48">
        <f>$A115</f>
        <v>0</v>
      </c>
      <c r="G105" s="55">
        <f>$A123</f>
        <v>0</v>
      </c>
    </row>
    <row r="106" spans="1:7" ht="20.149999999999999" customHeight="1" x14ac:dyDescent="0.35">
      <c r="A106" s="53"/>
      <c r="B106" s="90">
        <v>102</v>
      </c>
      <c r="C106" s="88"/>
      <c r="D106" s="88"/>
      <c r="E106" s="48">
        <f>$A131</f>
        <v>0</v>
      </c>
      <c r="F106" s="48">
        <f>$A139</f>
        <v>0</v>
      </c>
      <c r="G106" s="55">
        <f>$A147</f>
        <v>0</v>
      </c>
    </row>
    <row r="107" spans="1:7" ht="20.149999999999999" customHeight="1" x14ac:dyDescent="0.35">
      <c r="A107" s="53"/>
      <c r="B107" s="90">
        <v>103</v>
      </c>
      <c r="C107" s="88"/>
      <c r="D107" s="88"/>
      <c r="E107" s="48">
        <f>$A155</f>
        <v>0</v>
      </c>
      <c r="F107" s="48">
        <f>$A163</f>
        <v>0</v>
      </c>
      <c r="G107" s="55">
        <f>$A171</f>
        <v>0</v>
      </c>
    </row>
    <row r="108" spans="1:7" ht="20.149999999999999" customHeight="1" x14ac:dyDescent="0.35">
      <c r="A108" s="53"/>
      <c r="B108" s="90">
        <v>104</v>
      </c>
      <c r="C108" s="88"/>
      <c r="D108" s="88"/>
      <c r="E108" s="48">
        <f>$A179</f>
        <v>0</v>
      </c>
      <c r="F108" s="48">
        <f>$A187</f>
        <v>0</v>
      </c>
      <c r="G108" s="55">
        <f>$A195</f>
        <v>0</v>
      </c>
    </row>
    <row r="109" spans="1:7" ht="20.149999999999999" customHeight="1" x14ac:dyDescent="0.35">
      <c r="A109" s="53"/>
      <c r="B109" s="90">
        <v>105</v>
      </c>
      <c r="C109" s="88"/>
      <c r="D109" s="88"/>
      <c r="E109" s="48">
        <f>$A203</f>
        <v>0</v>
      </c>
      <c r="F109" s="48">
        <f>$A211</f>
        <v>0</v>
      </c>
      <c r="G109" s="55">
        <f>$A219</f>
        <v>0</v>
      </c>
    </row>
    <row r="110" spans="1:7" ht="20.149999999999999" customHeight="1" x14ac:dyDescent="0.35">
      <c r="A110" s="53"/>
      <c r="B110" s="90">
        <v>106</v>
      </c>
      <c r="C110" s="88"/>
      <c r="D110" s="88"/>
      <c r="E110" s="48">
        <f>$A227</f>
        <v>0</v>
      </c>
      <c r="F110" s="48">
        <f>$A235</f>
        <v>0</v>
      </c>
      <c r="G110" s="55">
        <f>$A243</f>
        <v>0</v>
      </c>
    </row>
    <row r="111" spans="1:7" ht="20.149999999999999" customHeight="1" x14ac:dyDescent="0.35">
      <c r="A111" s="53"/>
      <c r="B111" s="90">
        <v>107</v>
      </c>
      <c r="C111" s="88"/>
      <c r="D111" s="88"/>
      <c r="E111" s="48">
        <f>$A251</f>
        <v>0</v>
      </c>
      <c r="F111" s="48">
        <f>$A259</f>
        <v>0</v>
      </c>
      <c r="G111" s="55">
        <f>$A267</f>
        <v>0</v>
      </c>
    </row>
    <row r="112" spans="1:7" ht="20.149999999999999" customHeight="1" x14ac:dyDescent="0.35">
      <c r="A112" s="53"/>
      <c r="B112" s="90">
        <v>108</v>
      </c>
      <c r="C112" s="88"/>
      <c r="D112" s="88"/>
      <c r="E112" s="48">
        <f>$A275</f>
        <v>0</v>
      </c>
      <c r="F112" s="48">
        <f>$A283</f>
        <v>0</v>
      </c>
      <c r="G112" s="55">
        <f>$A291</f>
        <v>0</v>
      </c>
    </row>
    <row r="113" spans="1:7" ht="20.149999999999999" customHeight="1" x14ac:dyDescent="0.35">
      <c r="A113" s="53"/>
      <c r="B113" s="90">
        <v>109</v>
      </c>
      <c r="C113" s="88"/>
      <c r="D113" s="88"/>
      <c r="E113" s="48">
        <f>$A299</f>
        <v>0</v>
      </c>
      <c r="F113" s="48">
        <f>$A307</f>
        <v>0</v>
      </c>
      <c r="G113" s="55">
        <f>$A315</f>
        <v>0</v>
      </c>
    </row>
    <row r="114" spans="1:7" ht="20.149999999999999" customHeight="1" x14ac:dyDescent="0.35">
      <c r="A114" s="53"/>
      <c r="B114" s="90">
        <v>110</v>
      </c>
      <c r="C114" s="88"/>
      <c r="D114" s="88"/>
      <c r="E114" s="48">
        <f>$A323</f>
        <v>0</v>
      </c>
      <c r="F114" s="48">
        <f>$A331</f>
        <v>0</v>
      </c>
      <c r="G114" s="55">
        <f>$A339</f>
        <v>0</v>
      </c>
    </row>
    <row r="115" spans="1:7" ht="20.149999999999999" customHeight="1" x14ac:dyDescent="0.35">
      <c r="A115" s="53"/>
      <c r="B115" s="90">
        <v>111</v>
      </c>
      <c r="C115" s="88"/>
      <c r="D115" s="88"/>
      <c r="E115" s="48">
        <f>$A347</f>
        <v>0</v>
      </c>
      <c r="F115" s="48">
        <f>$A355</f>
        <v>0</v>
      </c>
      <c r="G115" s="55">
        <f>$A363</f>
        <v>0</v>
      </c>
    </row>
    <row r="116" spans="1:7" ht="20.149999999999999" customHeight="1" x14ac:dyDescent="0.35">
      <c r="A116" s="53"/>
      <c r="B116" s="90">
        <v>112</v>
      </c>
      <c r="C116" s="88"/>
      <c r="D116" s="88"/>
      <c r="E116" s="48">
        <f>$A371</f>
        <v>0</v>
      </c>
      <c r="F116" s="48">
        <f>$A379</f>
        <v>0</v>
      </c>
      <c r="G116" s="55">
        <f>$A387</f>
        <v>0</v>
      </c>
    </row>
    <row r="117" spans="1:7" ht="20.149999999999999" customHeight="1" x14ac:dyDescent="0.35">
      <c r="A117" s="53"/>
      <c r="B117" s="90">
        <v>113</v>
      </c>
      <c r="C117" s="88"/>
      <c r="D117" s="88"/>
      <c r="E117" s="48">
        <f>$A12</f>
        <v>0</v>
      </c>
      <c r="F117" s="48">
        <f>$A20</f>
        <v>0</v>
      </c>
      <c r="G117" s="55">
        <f>$A28</f>
        <v>0</v>
      </c>
    </row>
    <row r="118" spans="1:7" ht="20.149999999999999" customHeight="1" x14ac:dyDescent="0.35">
      <c r="A118" s="53"/>
      <c r="B118" s="90">
        <v>114</v>
      </c>
      <c r="C118" s="88"/>
      <c r="D118" s="88"/>
      <c r="E118" s="48">
        <f>$A36</f>
        <v>0</v>
      </c>
      <c r="F118" s="48">
        <f>$A44</f>
        <v>0</v>
      </c>
      <c r="G118" s="55">
        <f>$A52</f>
        <v>0</v>
      </c>
    </row>
    <row r="119" spans="1:7" ht="20.149999999999999" customHeight="1" x14ac:dyDescent="0.35">
      <c r="A119" s="53"/>
      <c r="B119" s="90">
        <v>115</v>
      </c>
      <c r="C119" s="88"/>
      <c r="D119" s="88"/>
      <c r="E119" s="48">
        <f>$A60</f>
        <v>0</v>
      </c>
      <c r="F119" s="48">
        <f>$A68</f>
        <v>0</v>
      </c>
      <c r="G119" s="55">
        <f>$A76</f>
        <v>0</v>
      </c>
    </row>
    <row r="120" spans="1:7" ht="20.149999999999999" customHeight="1" x14ac:dyDescent="0.35">
      <c r="A120" s="53"/>
      <c r="B120" s="90">
        <v>116</v>
      </c>
      <c r="C120" s="88"/>
      <c r="D120" s="88"/>
      <c r="E120" s="48">
        <f>$A84</f>
        <v>0</v>
      </c>
      <c r="F120" s="48">
        <f>$A92</f>
        <v>0</v>
      </c>
      <c r="G120" s="55">
        <f>$A100</f>
        <v>0</v>
      </c>
    </row>
    <row r="121" spans="1:7" ht="20.149999999999999" customHeight="1" x14ac:dyDescent="0.35">
      <c r="A121" s="53"/>
      <c r="B121" s="90">
        <v>117</v>
      </c>
      <c r="C121" s="88"/>
      <c r="D121" s="88"/>
      <c r="E121" s="48">
        <f>$A108</f>
        <v>0</v>
      </c>
      <c r="F121" s="48">
        <f>$A116</f>
        <v>0</v>
      </c>
      <c r="G121" s="55">
        <f>$A124</f>
        <v>0</v>
      </c>
    </row>
    <row r="122" spans="1:7" ht="20.149999999999999" customHeight="1" x14ac:dyDescent="0.35">
      <c r="A122" s="53"/>
      <c r="B122" s="90">
        <v>118</v>
      </c>
      <c r="C122" s="88"/>
      <c r="D122" s="88"/>
      <c r="E122" s="48">
        <f>$A132</f>
        <v>0</v>
      </c>
      <c r="F122" s="48">
        <f>$A140</f>
        <v>0</v>
      </c>
      <c r="G122" s="55">
        <f>$A148</f>
        <v>0</v>
      </c>
    </row>
    <row r="123" spans="1:7" ht="20.149999999999999" customHeight="1" x14ac:dyDescent="0.35">
      <c r="A123" s="53"/>
      <c r="B123" s="90">
        <v>119</v>
      </c>
      <c r="C123" s="88"/>
      <c r="D123" s="88"/>
      <c r="E123" s="48">
        <f>$A156</f>
        <v>0</v>
      </c>
      <c r="F123" s="48">
        <f>$A164</f>
        <v>0</v>
      </c>
      <c r="G123" s="55">
        <f>$A172</f>
        <v>0</v>
      </c>
    </row>
    <row r="124" spans="1:7" ht="20.149999999999999" customHeight="1" x14ac:dyDescent="0.35">
      <c r="A124" s="53"/>
      <c r="B124" s="90">
        <v>120</v>
      </c>
      <c r="C124" s="88"/>
      <c r="D124" s="88"/>
      <c r="E124" s="48">
        <f>$A180</f>
        <v>0</v>
      </c>
      <c r="F124" s="48">
        <f>$A188</f>
        <v>0</v>
      </c>
      <c r="G124" s="55">
        <f>$A196</f>
        <v>0</v>
      </c>
    </row>
    <row r="125" spans="1:7" ht="20.149999999999999" customHeight="1" x14ac:dyDescent="0.35">
      <c r="A125" s="53"/>
      <c r="B125" s="90">
        <v>121</v>
      </c>
      <c r="C125" s="88"/>
      <c r="D125" s="88"/>
      <c r="E125" s="48">
        <f>$A204</f>
        <v>0</v>
      </c>
      <c r="F125" s="48">
        <f>$A212</f>
        <v>0</v>
      </c>
      <c r="G125" s="55">
        <f>$A220</f>
        <v>0</v>
      </c>
    </row>
    <row r="126" spans="1:7" ht="20.149999999999999" customHeight="1" x14ac:dyDescent="0.35">
      <c r="A126" s="53"/>
      <c r="B126" s="90">
        <v>122</v>
      </c>
      <c r="C126" s="88"/>
      <c r="D126" s="88"/>
      <c r="E126" s="48">
        <f>$A228</f>
        <v>0</v>
      </c>
      <c r="F126" s="48">
        <f>$A236</f>
        <v>0</v>
      </c>
      <c r="G126" s="55">
        <f>$A244</f>
        <v>0</v>
      </c>
    </row>
    <row r="127" spans="1:7" ht="20.149999999999999" customHeight="1" x14ac:dyDescent="0.35">
      <c r="A127" s="53"/>
      <c r="B127" s="90">
        <v>123</v>
      </c>
      <c r="C127" s="88"/>
      <c r="D127" s="88"/>
      <c r="E127" s="48">
        <f>$A252</f>
        <v>0</v>
      </c>
      <c r="F127" s="48">
        <f>$A260</f>
        <v>0</v>
      </c>
      <c r="G127" s="55">
        <f>$A268</f>
        <v>0</v>
      </c>
    </row>
    <row r="128" spans="1:7" ht="20.149999999999999" customHeight="1" x14ac:dyDescent="0.35">
      <c r="A128" s="53"/>
      <c r="B128" s="90">
        <v>124</v>
      </c>
      <c r="C128" s="88"/>
      <c r="D128" s="88"/>
      <c r="E128" s="48">
        <f>$A276</f>
        <v>0</v>
      </c>
      <c r="F128" s="48">
        <f>$A284</f>
        <v>0</v>
      </c>
      <c r="G128" s="55">
        <f>$A292</f>
        <v>0</v>
      </c>
    </row>
    <row r="129" spans="1:7" ht="20.149999999999999" customHeight="1" x14ac:dyDescent="0.35">
      <c r="A129" s="53"/>
      <c r="B129" s="90">
        <v>125</v>
      </c>
      <c r="C129" s="88"/>
      <c r="D129" s="88"/>
      <c r="E129" s="48">
        <f>$A300</f>
        <v>0</v>
      </c>
      <c r="F129" s="48">
        <f>$A308</f>
        <v>0</v>
      </c>
      <c r="G129" s="55">
        <f>$A316</f>
        <v>0</v>
      </c>
    </row>
    <row r="130" spans="1:7" ht="20.149999999999999" customHeight="1" x14ac:dyDescent="0.35">
      <c r="A130" s="53"/>
      <c r="B130" s="90">
        <v>126</v>
      </c>
      <c r="C130" s="88"/>
      <c r="D130" s="88"/>
      <c r="E130" s="48">
        <f>$A324</f>
        <v>0</v>
      </c>
      <c r="F130" s="48">
        <f>$A332</f>
        <v>0</v>
      </c>
      <c r="G130" s="55">
        <f>$A340</f>
        <v>0</v>
      </c>
    </row>
    <row r="131" spans="1:7" ht="20.149999999999999" customHeight="1" x14ac:dyDescent="0.35">
      <c r="A131" s="53"/>
      <c r="B131" s="90">
        <v>127</v>
      </c>
      <c r="C131" s="88"/>
      <c r="D131" s="88"/>
      <c r="E131" s="48">
        <f>$A348</f>
        <v>0</v>
      </c>
      <c r="F131" s="48">
        <f>$A356</f>
        <v>0</v>
      </c>
      <c r="G131" s="55">
        <f>$A364</f>
        <v>0</v>
      </c>
    </row>
    <row r="132" spans="1:7" ht="20.149999999999999" customHeight="1" thickBot="1" x14ac:dyDescent="0.4">
      <c r="A132" s="53"/>
      <c r="B132" s="90">
        <v>128</v>
      </c>
      <c r="C132" s="88"/>
      <c r="D132" s="88"/>
      <c r="E132" s="24">
        <f>$A372</f>
        <v>0</v>
      </c>
      <c r="F132" s="24">
        <f>$A380</f>
        <v>0</v>
      </c>
      <c r="G132" s="56">
        <f>$A388</f>
        <v>0</v>
      </c>
    </row>
    <row r="133" spans="1:7" ht="20.149999999999999" customHeight="1" x14ac:dyDescent="0.35">
      <c r="A133" s="53"/>
    </row>
    <row r="134" spans="1:7" ht="20.149999999999999" customHeight="1" x14ac:dyDescent="0.35">
      <c r="A134" s="53"/>
    </row>
    <row r="135" spans="1:7" ht="20.149999999999999" customHeight="1" x14ac:dyDescent="0.35">
      <c r="A135" s="53"/>
    </row>
    <row r="136" spans="1:7" ht="20.149999999999999" customHeight="1" x14ac:dyDescent="0.35">
      <c r="A136" s="53"/>
    </row>
    <row r="137" spans="1:7" ht="20.149999999999999" customHeight="1" x14ac:dyDescent="0.35">
      <c r="A137" s="53"/>
    </row>
    <row r="138" spans="1:7" ht="20.149999999999999" customHeight="1" x14ac:dyDescent="0.35">
      <c r="A138" s="53"/>
    </row>
    <row r="139" spans="1:7" ht="20.149999999999999" customHeight="1" x14ac:dyDescent="0.35">
      <c r="A139" s="53"/>
    </row>
    <row r="140" spans="1:7" ht="20.149999999999999" customHeight="1" x14ac:dyDescent="0.35">
      <c r="A140" s="53"/>
    </row>
    <row r="141" spans="1:7" ht="20.149999999999999" customHeight="1" x14ac:dyDescent="0.35">
      <c r="A141" s="53"/>
    </row>
    <row r="142" spans="1:7" ht="20.149999999999999" customHeight="1" x14ac:dyDescent="0.35">
      <c r="A142" s="53"/>
    </row>
    <row r="143" spans="1:7" ht="20.149999999999999" customHeight="1" x14ac:dyDescent="0.35">
      <c r="A143" s="53"/>
    </row>
    <row r="144" spans="1:7" ht="20.149999999999999" customHeight="1" x14ac:dyDescent="0.35">
      <c r="A144" s="53"/>
    </row>
    <row r="145" spans="1:1" ht="20.149999999999999" customHeight="1" x14ac:dyDescent="0.35">
      <c r="A145" s="53"/>
    </row>
    <row r="146" spans="1:1" ht="20.149999999999999" customHeight="1" x14ac:dyDescent="0.35">
      <c r="A146" s="53"/>
    </row>
    <row r="147" spans="1:1" ht="20.149999999999999" customHeight="1" x14ac:dyDescent="0.35">
      <c r="A147" s="53"/>
    </row>
    <row r="148" spans="1:1" ht="20.149999999999999" customHeight="1" x14ac:dyDescent="0.35">
      <c r="A148" s="53"/>
    </row>
    <row r="149" spans="1:1" ht="20.149999999999999" customHeight="1" x14ac:dyDescent="0.35">
      <c r="A149" s="53"/>
    </row>
    <row r="150" spans="1:1" ht="20.149999999999999" customHeight="1" x14ac:dyDescent="0.35">
      <c r="A150" s="53"/>
    </row>
    <row r="151" spans="1:1" ht="20.149999999999999" customHeight="1" x14ac:dyDescent="0.35">
      <c r="A151" s="53"/>
    </row>
    <row r="152" spans="1:1" ht="20.149999999999999" customHeight="1" x14ac:dyDescent="0.35">
      <c r="A152" s="53"/>
    </row>
    <row r="153" spans="1:1" ht="20.149999999999999" customHeight="1" x14ac:dyDescent="0.35">
      <c r="A153" s="53"/>
    </row>
    <row r="154" spans="1:1" ht="20.149999999999999" customHeight="1" x14ac:dyDescent="0.35">
      <c r="A154" s="53"/>
    </row>
    <row r="155" spans="1:1" ht="20.149999999999999" customHeight="1" x14ac:dyDescent="0.35">
      <c r="A155" s="53"/>
    </row>
    <row r="156" spans="1:1" ht="20.149999999999999" customHeight="1" x14ac:dyDescent="0.35">
      <c r="A156" s="53"/>
    </row>
    <row r="157" spans="1:1" ht="20.149999999999999" customHeight="1" x14ac:dyDescent="0.35">
      <c r="A157" s="53"/>
    </row>
    <row r="158" spans="1:1" ht="20.149999999999999" customHeight="1" x14ac:dyDescent="0.35">
      <c r="A158" s="53"/>
    </row>
    <row r="159" spans="1:1" ht="20.149999999999999" customHeight="1" x14ac:dyDescent="0.35">
      <c r="A159" s="53"/>
    </row>
    <row r="160" spans="1:1" ht="20.149999999999999" customHeight="1" x14ac:dyDescent="0.35">
      <c r="A160" s="53"/>
    </row>
    <row r="161" spans="1:1" ht="20.149999999999999" customHeight="1" x14ac:dyDescent="0.35">
      <c r="A161" s="53"/>
    </row>
    <row r="162" spans="1:1" ht="20.149999999999999" customHeight="1" x14ac:dyDescent="0.35">
      <c r="A162" s="53"/>
    </row>
    <row r="163" spans="1:1" ht="20.149999999999999" customHeight="1" x14ac:dyDescent="0.35">
      <c r="A163" s="53"/>
    </row>
    <row r="164" spans="1:1" ht="20.149999999999999" customHeight="1" x14ac:dyDescent="0.35">
      <c r="A164" s="53"/>
    </row>
    <row r="165" spans="1:1" ht="20.149999999999999" customHeight="1" x14ac:dyDescent="0.35">
      <c r="A165" s="53"/>
    </row>
    <row r="166" spans="1:1" ht="20.149999999999999" customHeight="1" x14ac:dyDescent="0.35">
      <c r="A166" s="53"/>
    </row>
    <row r="167" spans="1:1" ht="20.149999999999999" customHeight="1" x14ac:dyDescent="0.35">
      <c r="A167" s="53"/>
    </row>
    <row r="168" spans="1:1" ht="20.149999999999999" customHeight="1" x14ac:dyDescent="0.35">
      <c r="A168" s="53"/>
    </row>
    <row r="169" spans="1:1" ht="20.149999999999999" customHeight="1" x14ac:dyDescent="0.35">
      <c r="A169" s="53"/>
    </row>
    <row r="170" spans="1:1" ht="20.149999999999999" customHeight="1" x14ac:dyDescent="0.35">
      <c r="A170" s="53"/>
    </row>
    <row r="171" spans="1:1" ht="20.149999999999999" customHeight="1" x14ac:dyDescent="0.35">
      <c r="A171" s="53"/>
    </row>
    <row r="172" spans="1:1" ht="20.149999999999999" customHeight="1" x14ac:dyDescent="0.35">
      <c r="A172" s="53"/>
    </row>
    <row r="173" spans="1:1" ht="20.149999999999999" customHeight="1" x14ac:dyDescent="0.35">
      <c r="A173" s="53"/>
    </row>
    <row r="174" spans="1:1" ht="20.149999999999999" customHeight="1" x14ac:dyDescent="0.35">
      <c r="A174" s="53"/>
    </row>
    <row r="175" spans="1:1" ht="20.149999999999999" customHeight="1" x14ac:dyDescent="0.35">
      <c r="A175" s="53"/>
    </row>
    <row r="176" spans="1:1" ht="20.149999999999999" customHeight="1" x14ac:dyDescent="0.35">
      <c r="A176" s="53"/>
    </row>
    <row r="177" spans="1:1" ht="20.149999999999999" customHeight="1" x14ac:dyDescent="0.35">
      <c r="A177" s="53"/>
    </row>
    <row r="178" spans="1:1" ht="20.149999999999999" customHeight="1" x14ac:dyDescent="0.35">
      <c r="A178" s="53"/>
    </row>
    <row r="179" spans="1:1" ht="20.149999999999999" customHeight="1" x14ac:dyDescent="0.35">
      <c r="A179" s="53"/>
    </row>
    <row r="180" spans="1:1" ht="20.149999999999999" customHeight="1" x14ac:dyDescent="0.35">
      <c r="A180" s="53"/>
    </row>
    <row r="181" spans="1:1" ht="20.149999999999999" customHeight="1" x14ac:dyDescent="0.35">
      <c r="A181" s="53"/>
    </row>
    <row r="182" spans="1:1" ht="20.149999999999999" customHeight="1" x14ac:dyDescent="0.35">
      <c r="A182" s="53"/>
    </row>
    <row r="183" spans="1:1" ht="20.149999999999999" customHeight="1" x14ac:dyDescent="0.35">
      <c r="A183" s="53"/>
    </row>
    <row r="184" spans="1:1" ht="20.149999999999999" customHeight="1" x14ac:dyDescent="0.35">
      <c r="A184" s="53"/>
    </row>
    <row r="185" spans="1:1" ht="20.149999999999999" customHeight="1" x14ac:dyDescent="0.35">
      <c r="A185" s="53"/>
    </row>
    <row r="186" spans="1:1" ht="20.149999999999999" customHeight="1" x14ac:dyDescent="0.35">
      <c r="A186" s="53"/>
    </row>
    <row r="187" spans="1:1" ht="20.149999999999999" customHeight="1" x14ac:dyDescent="0.35">
      <c r="A187" s="53"/>
    </row>
    <row r="188" spans="1:1" ht="20.149999999999999" customHeight="1" x14ac:dyDescent="0.35">
      <c r="A188" s="53"/>
    </row>
    <row r="189" spans="1:1" ht="20.149999999999999" customHeight="1" x14ac:dyDescent="0.35">
      <c r="A189" s="53"/>
    </row>
    <row r="190" spans="1:1" ht="20.149999999999999" customHeight="1" x14ac:dyDescent="0.35">
      <c r="A190" s="53"/>
    </row>
    <row r="191" spans="1:1" ht="20.149999999999999" customHeight="1" x14ac:dyDescent="0.35">
      <c r="A191" s="53"/>
    </row>
    <row r="192" spans="1:1" ht="20.149999999999999" customHeight="1" x14ac:dyDescent="0.35">
      <c r="A192" s="53"/>
    </row>
    <row r="193" spans="1:1" ht="20.149999999999999" customHeight="1" x14ac:dyDescent="0.35">
      <c r="A193" s="53"/>
    </row>
    <row r="194" spans="1:1" ht="20.149999999999999" customHeight="1" x14ac:dyDescent="0.35">
      <c r="A194" s="53"/>
    </row>
    <row r="195" spans="1:1" ht="20.149999999999999" customHeight="1" x14ac:dyDescent="0.35">
      <c r="A195" s="53"/>
    </row>
    <row r="196" spans="1:1" ht="20.149999999999999" customHeight="1" x14ac:dyDescent="0.35">
      <c r="A196" s="53"/>
    </row>
    <row r="197" spans="1:1" ht="20.149999999999999" customHeight="1" x14ac:dyDescent="0.35">
      <c r="A197" s="53"/>
    </row>
    <row r="198" spans="1:1" ht="20.149999999999999" customHeight="1" x14ac:dyDescent="0.35">
      <c r="A198" s="53"/>
    </row>
    <row r="199" spans="1:1" ht="20.149999999999999" customHeight="1" x14ac:dyDescent="0.35">
      <c r="A199" s="53"/>
    </row>
    <row r="200" spans="1:1" ht="20.149999999999999" customHeight="1" x14ac:dyDescent="0.35">
      <c r="A200" s="53"/>
    </row>
    <row r="201" spans="1:1" ht="20.149999999999999" customHeight="1" x14ac:dyDescent="0.35">
      <c r="A201" s="53"/>
    </row>
    <row r="202" spans="1:1" ht="20.149999999999999" customHeight="1" x14ac:dyDescent="0.35">
      <c r="A202" s="53"/>
    </row>
    <row r="203" spans="1:1" ht="20.149999999999999" customHeight="1" x14ac:dyDescent="0.35">
      <c r="A203" s="53"/>
    </row>
    <row r="204" spans="1:1" ht="20.149999999999999" customHeight="1" x14ac:dyDescent="0.35">
      <c r="A204" s="53"/>
    </row>
    <row r="205" spans="1:1" ht="20.149999999999999" customHeight="1" x14ac:dyDescent="0.35">
      <c r="A205" s="53"/>
    </row>
    <row r="206" spans="1:1" ht="20.149999999999999" customHeight="1" x14ac:dyDescent="0.35">
      <c r="A206" s="53"/>
    </row>
    <row r="207" spans="1:1" ht="20.149999999999999" customHeight="1" x14ac:dyDescent="0.35">
      <c r="A207" s="53"/>
    </row>
    <row r="208" spans="1:1" ht="20.149999999999999" customHeight="1" x14ac:dyDescent="0.35">
      <c r="A208" s="53"/>
    </row>
    <row r="209" spans="1:1" ht="20.149999999999999" customHeight="1" x14ac:dyDescent="0.35">
      <c r="A209" s="53"/>
    </row>
    <row r="210" spans="1:1" ht="20.149999999999999" customHeight="1" x14ac:dyDescent="0.35">
      <c r="A210" s="53"/>
    </row>
    <row r="211" spans="1:1" ht="20.149999999999999" customHeight="1" x14ac:dyDescent="0.35">
      <c r="A211" s="53"/>
    </row>
    <row r="212" spans="1:1" ht="20.149999999999999" customHeight="1" x14ac:dyDescent="0.35">
      <c r="A212" s="53"/>
    </row>
    <row r="213" spans="1:1" ht="20.149999999999999" customHeight="1" x14ac:dyDescent="0.35">
      <c r="A213" s="53"/>
    </row>
    <row r="214" spans="1:1" ht="20.149999999999999" customHeight="1" x14ac:dyDescent="0.35">
      <c r="A214" s="53"/>
    </row>
    <row r="215" spans="1:1" ht="20.149999999999999" customHeight="1" x14ac:dyDescent="0.35">
      <c r="A215" s="53"/>
    </row>
    <row r="216" spans="1:1" ht="20.149999999999999" customHeight="1" x14ac:dyDescent="0.35">
      <c r="A216" s="53"/>
    </row>
    <row r="217" spans="1:1" ht="20.149999999999999" customHeight="1" x14ac:dyDescent="0.35">
      <c r="A217" s="53"/>
    </row>
    <row r="218" spans="1:1" ht="20.149999999999999" customHeight="1" x14ac:dyDescent="0.35">
      <c r="A218" s="53"/>
    </row>
    <row r="219" spans="1:1" ht="20.149999999999999" customHeight="1" x14ac:dyDescent="0.35">
      <c r="A219" s="53"/>
    </row>
    <row r="220" spans="1:1" ht="20.149999999999999" customHeight="1" x14ac:dyDescent="0.35">
      <c r="A220" s="53"/>
    </row>
    <row r="221" spans="1:1" ht="20.149999999999999" customHeight="1" x14ac:dyDescent="0.35">
      <c r="A221" s="53"/>
    </row>
    <row r="222" spans="1:1" ht="20.149999999999999" customHeight="1" x14ac:dyDescent="0.35">
      <c r="A222" s="53"/>
    </row>
    <row r="223" spans="1:1" ht="20.149999999999999" customHeight="1" x14ac:dyDescent="0.35">
      <c r="A223" s="53"/>
    </row>
    <row r="224" spans="1:1" ht="20.149999999999999" customHeight="1" x14ac:dyDescent="0.35">
      <c r="A224" s="53"/>
    </row>
    <row r="225" spans="1:1" ht="20.149999999999999" customHeight="1" x14ac:dyDescent="0.35">
      <c r="A225" s="53"/>
    </row>
    <row r="226" spans="1:1" ht="20.149999999999999" customHeight="1" x14ac:dyDescent="0.35">
      <c r="A226" s="53"/>
    </row>
    <row r="227" spans="1:1" ht="20.149999999999999" customHeight="1" x14ac:dyDescent="0.35">
      <c r="A227" s="53"/>
    </row>
    <row r="228" spans="1:1" ht="20.149999999999999" customHeight="1" x14ac:dyDescent="0.35">
      <c r="A228" s="53"/>
    </row>
    <row r="229" spans="1:1" ht="20.149999999999999" customHeight="1" x14ac:dyDescent="0.35">
      <c r="A229" s="53"/>
    </row>
    <row r="230" spans="1:1" ht="20.149999999999999" customHeight="1" x14ac:dyDescent="0.35">
      <c r="A230" s="53"/>
    </row>
    <row r="231" spans="1:1" ht="20.149999999999999" customHeight="1" x14ac:dyDescent="0.35">
      <c r="A231" s="53"/>
    </row>
    <row r="232" spans="1:1" ht="20.149999999999999" customHeight="1" x14ac:dyDescent="0.35">
      <c r="A232" s="53"/>
    </row>
    <row r="233" spans="1:1" ht="20.149999999999999" customHeight="1" x14ac:dyDescent="0.35">
      <c r="A233" s="53"/>
    </row>
    <row r="234" spans="1:1" ht="20.149999999999999" customHeight="1" x14ac:dyDescent="0.35">
      <c r="A234" s="53"/>
    </row>
    <row r="235" spans="1:1" ht="20.149999999999999" customHeight="1" x14ac:dyDescent="0.35">
      <c r="A235" s="53"/>
    </row>
    <row r="236" spans="1:1" ht="20.149999999999999" customHeight="1" x14ac:dyDescent="0.35">
      <c r="A236" s="53"/>
    </row>
    <row r="237" spans="1:1" ht="20.149999999999999" customHeight="1" x14ac:dyDescent="0.35">
      <c r="A237" s="53"/>
    </row>
    <row r="238" spans="1:1" ht="20.149999999999999" customHeight="1" x14ac:dyDescent="0.35">
      <c r="A238" s="53"/>
    </row>
    <row r="239" spans="1:1" ht="20.149999999999999" customHeight="1" x14ac:dyDescent="0.35">
      <c r="A239" s="53"/>
    </row>
    <row r="240" spans="1:1" ht="20.149999999999999" customHeight="1" x14ac:dyDescent="0.35">
      <c r="A240" s="53"/>
    </row>
    <row r="241" spans="1:1" ht="20.149999999999999" customHeight="1" x14ac:dyDescent="0.35">
      <c r="A241" s="53"/>
    </row>
    <row r="242" spans="1:1" ht="20.149999999999999" customHeight="1" x14ac:dyDescent="0.35">
      <c r="A242" s="53"/>
    </row>
    <row r="243" spans="1:1" ht="20.149999999999999" customHeight="1" x14ac:dyDescent="0.35">
      <c r="A243" s="53"/>
    </row>
    <row r="244" spans="1:1" ht="20.149999999999999" customHeight="1" x14ac:dyDescent="0.35">
      <c r="A244" s="53"/>
    </row>
    <row r="245" spans="1:1" ht="20.149999999999999" customHeight="1" x14ac:dyDescent="0.35">
      <c r="A245" s="53"/>
    </row>
    <row r="246" spans="1:1" ht="20.149999999999999" customHeight="1" x14ac:dyDescent="0.35">
      <c r="A246" s="53"/>
    </row>
    <row r="247" spans="1:1" ht="20.149999999999999" customHeight="1" x14ac:dyDescent="0.35">
      <c r="A247" s="53"/>
    </row>
    <row r="248" spans="1:1" ht="20.149999999999999" customHeight="1" x14ac:dyDescent="0.35">
      <c r="A248" s="53"/>
    </row>
    <row r="249" spans="1:1" ht="20.149999999999999" customHeight="1" x14ac:dyDescent="0.35">
      <c r="A249" s="53"/>
    </row>
    <row r="250" spans="1:1" ht="20.149999999999999" customHeight="1" x14ac:dyDescent="0.35">
      <c r="A250" s="53"/>
    </row>
    <row r="251" spans="1:1" ht="20.149999999999999" customHeight="1" x14ac:dyDescent="0.35">
      <c r="A251" s="53"/>
    </row>
    <row r="252" spans="1:1" ht="20.149999999999999" customHeight="1" x14ac:dyDescent="0.35">
      <c r="A252" s="53"/>
    </row>
    <row r="253" spans="1:1" ht="20.149999999999999" customHeight="1" x14ac:dyDescent="0.35">
      <c r="A253" s="53"/>
    </row>
    <row r="254" spans="1:1" ht="20.149999999999999" customHeight="1" x14ac:dyDescent="0.35">
      <c r="A254" s="53"/>
    </row>
    <row r="255" spans="1:1" ht="20.149999999999999" customHeight="1" x14ac:dyDescent="0.35">
      <c r="A255" s="53"/>
    </row>
    <row r="256" spans="1:1" ht="20.149999999999999" customHeight="1" x14ac:dyDescent="0.35">
      <c r="A256" s="53"/>
    </row>
    <row r="257" spans="1:1" ht="20.149999999999999" customHeight="1" x14ac:dyDescent="0.35">
      <c r="A257" s="53"/>
    </row>
    <row r="258" spans="1:1" ht="20.149999999999999" customHeight="1" x14ac:dyDescent="0.35">
      <c r="A258" s="53"/>
    </row>
    <row r="259" spans="1:1" ht="20.149999999999999" customHeight="1" x14ac:dyDescent="0.35">
      <c r="A259" s="53"/>
    </row>
    <row r="260" spans="1:1" ht="20.149999999999999" customHeight="1" x14ac:dyDescent="0.35">
      <c r="A260" s="53"/>
    </row>
    <row r="261" spans="1:1" ht="20.149999999999999" customHeight="1" x14ac:dyDescent="0.35">
      <c r="A261" s="53"/>
    </row>
    <row r="262" spans="1:1" ht="20.149999999999999" customHeight="1" x14ac:dyDescent="0.35">
      <c r="A262" s="53"/>
    </row>
    <row r="263" spans="1:1" ht="20.149999999999999" customHeight="1" x14ac:dyDescent="0.35">
      <c r="A263" s="53"/>
    </row>
    <row r="264" spans="1:1" ht="20.149999999999999" customHeight="1" x14ac:dyDescent="0.35">
      <c r="A264" s="53"/>
    </row>
    <row r="265" spans="1:1" ht="20.149999999999999" customHeight="1" x14ac:dyDescent="0.35">
      <c r="A265" s="53"/>
    </row>
    <row r="266" spans="1:1" ht="20.149999999999999" customHeight="1" x14ac:dyDescent="0.35">
      <c r="A266" s="53"/>
    </row>
    <row r="267" spans="1:1" ht="20.149999999999999" customHeight="1" x14ac:dyDescent="0.35">
      <c r="A267" s="53"/>
    </row>
    <row r="268" spans="1:1" ht="20.149999999999999" customHeight="1" x14ac:dyDescent="0.35">
      <c r="A268" s="53"/>
    </row>
    <row r="269" spans="1:1" ht="20.149999999999999" customHeight="1" x14ac:dyDescent="0.35">
      <c r="A269" s="53"/>
    </row>
    <row r="270" spans="1:1" ht="20.149999999999999" customHeight="1" x14ac:dyDescent="0.35">
      <c r="A270" s="53"/>
    </row>
    <row r="271" spans="1:1" ht="20.149999999999999" customHeight="1" x14ac:dyDescent="0.35">
      <c r="A271" s="53"/>
    </row>
    <row r="272" spans="1:1" ht="20.149999999999999" customHeight="1" x14ac:dyDescent="0.35">
      <c r="A272" s="53"/>
    </row>
    <row r="273" spans="1:1" ht="20.149999999999999" customHeight="1" x14ac:dyDescent="0.35">
      <c r="A273" s="53"/>
    </row>
    <row r="274" spans="1:1" ht="20.149999999999999" customHeight="1" x14ac:dyDescent="0.35">
      <c r="A274" s="53"/>
    </row>
    <row r="275" spans="1:1" ht="20.149999999999999" customHeight="1" x14ac:dyDescent="0.35">
      <c r="A275" s="53"/>
    </row>
    <row r="276" spans="1:1" ht="20.149999999999999" customHeight="1" x14ac:dyDescent="0.35">
      <c r="A276" s="53"/>
    </row>
    <row r="277" spans="1:1" ht="20.149999999999999" customHeight="1" x14ac:dyDescent="0.35">
      <c r="A277" s="53"/>
    </row>
    <row r="278" spans="1:1" ht="20.149999999999999" customHeight="1" x14ac:dyDescent="0.35">
      <c r="A278" s="53"/>
    </row>
    <row r="279" spans="1:1" ht="20.149999999999999" customHeight="1" x14ac:dyDescent="0.35">
      <c r="A279" s="53"/>
    </row>
    <row r="280" spans="1:1" ht="20.149999999999999" customHeight="1" x14ac:dyDescent="0.35">
      <c r="A280" s="53"/>
    </row>
    <row r="281" spans="1:1" ht="20.149999999999999" customHeight="1" x14ac:dyDescent="0.35">
      <c r="A281" s="53"/>
    </row>
    <row r="282" spans="1:1" ht="20.149999999999999" customHeight="1" x14ac:dyDescent="0.35">
      <c r="A282" s="53"/>
    </row>
    <row r="283" spans="1:1" ht="20.149999999999999" customHeight="1" x14ac:dyDescent="0.35">
      <c r="A283" s="53"/>
    </row>
    <row r="284" spans="1:1" ht="20.149999999999999" customHeight="1" x14ac:dyDescent="0.35">
      <c r="A284" s="53"/>
    </row>
    <row r="285" spans="1:1" ht="20.149999999999999" customHeight="1" x14ac:dyDescent="0.35">
      <c r="A285" s="53"/>
    </row>
    <row r="286" spans="1:1" ht="20.149999999999999" customHeight="1" x14ac:dyDescent="0.35">
      <c r="A286" s="53"/>
    </row>
    <row r="287" spans="1:1" ht="20.149999999999999" customHeight="1" x14ac:dyDescent="0.35">
      <c r="A287" s="53"/>
    </row>
    <row r="288" spans="1:1" ht="20.149999999999999" customHeight="1" x14ac:dyDescent="0.35">
      <c r="A288" s="53"/>
    </row>
    <row r="289" spans="1:1" ht="20.149999999999999" customHeight="1" x14ac:dyDescent="0.35">
      <c r="A289" s="53"/>
    </row>
    <row r="290" spans="1:1" ht="20.149999999999999" customHeight="1" x14ac:dyDescent="0.35">
      <c r="A290" s="53"/>
    </row>
    <row r="291" spans="1:1" ht="20.149999999999999" customHeight="1" x14ac:dyDescent="0.35">
      <c r="A291" s="53"/>
    </row>
    <row r="292" spans="1:1" ht="20.149999999999999" customHeight="1" x14ac:dyDescent="0.35">
      <c r="A292" s="53"/>
    </row>
    <row r="293" spans="1:1" ht="20.149999999999999" customHeight="1" x14ac:dyDescent="0.35">
      <c r="A293" s="53"/>
    </row>
    <row r="294" spans="1:1" ht="20.149999999999999" customHeight="1" x14ac:dyDescent="0.35">
      <c r="A294" s="53"/>
    </row>
    <row r="295" spans="1:1" ht="20.149999999999999" customHeight="1" x14ac:dyDescent="0.35">
      <c r="A295" s="53"/>
    </row>
    <row r="296" spans="1:1" ht="20.149999999999999" customHeight="1" x14ac:dyDescent="0.35">
      <c r="A296" s="53"/>
    </row>
    <row r="297" spans="1:1" ht="20.149999999999999" customHeight="1" x14ac:dyDescent="0.35">
      <c r="A297" s="53"/>
    </row>
    <row r="298" spans="1:1" ht="20.149999999999999" customHeight="1" x14ac:dyDescent="0.35">
      <c r="A298" s="53"/>
    </row>
    <row r="299" spans="1:1" ht="20.149999999999999" customHeight="1" x14ac:dyDescent="0.35">
      <c r="A299" s="53"/>
    </row>
    <row r="300" spans="1:1" ht="20.149999999999999" customHeight="1" x14ac:dyDescent="0.35">
      <c r="A300" s="53"/>
    </row>
    <row r="301" spans="1:1" ht="20.149999999999999" customHeight="1" x14ac:dyDescent="0.35">
      <c r="A301" s="53"/>
    </row>
    <row r="302" spans="1:1" ht="20.149999999999999" customHeight="1" x14ac:dyDescent="0.35">
      <c r="A302" s="53"/>
    </row>
    <row r="303" spans="1:1" ht="20.149999999999999" customHeight="1" x14ac:dyDescent="0.35">
      <c r="A303" s="53"/>
    </row>
    <row r="304" spans="1:1" ht="20.149999999999999" customHeight="1" x14ac:dyDescent="0.35">
      <c r="A304" s="53"/>
    </row>
    <row r="305" spans="1:1" ht="20.149999999999999" customHeight="1" x14ac:dyDescent="0.35">
      <c r="A305" s="53"/>
    </row>
    <row r="306" spans="1:1" ht="20.149999999999999" customHeight="1" x14ac:dyDescent="0.35">
      <c r="A306" s="53"/>
    </row>
    <row r="307" spans="1:1" ht="20.149999999999999" customHeight="1" x14ac:dyDescent="0.35">
      <c r="A307" s="53"/>
    </row>
    <row r="308" spans="1:1" ht="20.149999999999999" customHeight="1" x14ac:dyDescent="0.35">
      <c r="A308" s="53"/>
    </row>
    <row r="309" spans="1:1" ht="20.149999999999999" customHeight="1" x14ac:dyDescent="0.35">
      <c r="A309" s="53"/>
    </row>
    <row r="310" spans="1:1" ht="20.149999999999999" customHeight="1" x14ac:dyDescent="0.35">
      <c r="A310" s="53"/>
    </row>
    <row r="311" spans="1:1" ht="20.149999999999999" customHeight="1" x14ac:dyDescent="0.35">
      <c r="A311" s="53"/>
    </row>
    <row r="312" spans="1:1" ht="20.149999999999999" customHeight="1" x14ac:dyDescent="0.35">
      <c r="A312" s="53"/>
    </row>
    <row r="313" spans="1:1" ht="20.149999999999999" customHeight="1" x14ac:dyDescent="0.35">
      <c r="A313" s="53"/>
    </row>
    <row r="314" spans="1:1" ht="20.149999999999999" customHeight="1" x14ac:dyDescent="0.35">
      <c r="A314" s="53"/>
    </row>
    <row r="315" spans="1:1" ht="20.149999999999999" customHeight="1" x14ac:dyDescent="0.35">
      <c r="A315" s="53"/>
    </row>
    <row r="316" spans="1:1" ht="20.149999999999999" customHeight="1" x14ac:dyDescent="0.35">
      <c r="A316" s="53"/>
    </row>
    <row r="317" spans="1:1" ht="20.149999999999999" customHeight="1" x14ac:dyDescent="0.35">
      <c r="A317" s="53"/>
    </row>
    <row r="318" spans="1:1" ht="20.149999999999999" customHeight="1" x14ac:dyDescent="0.35">
      <c r="A318" s="53"/>
    </row>
    <row r="319" spans="1:1" ht="20.149999999999999" customHeight="1" x14ac:dyDescent="0.35">
      <c r="A319" s="53"/>
    </row>
    <row r="320" spans="1:1" ht="20.149999999999999" customHeight="1" x14ac:dyDescent="0.35">
      <c r="A320" s="53"/>
    </row>
    <row r="321" spans="1:1" ht="20.149999999999999" customHeight="1" x14ac:dyDescent="0.35">
      <c r="A321" s="53"/>
    </row>
    <row r="322" spans="1:1" ht="20.149999999999999" customHeight="1" x14ac:dyDescent="0.35">
      <c r="A322" s="53"/>
    </row>
    <row r="323" spans="1:1" ht="20.149999999999999" customHeight="1" x14ac:dyDescent="0.35">
      <c r="A323" s="53"/>
    </row>
    <row r="324" spans="1:1" ht="20.149999999999999" customHeight="1" x14ac:dyDescent="0.35">
      <c r="A324" s="53"/>
    </row>
    <row r="325" spans="1:1" ht="20.149999999999999" customHeight="1" x14ac:dyDescent="0.35">
      <c r="A325" s="53"/>
    </row>
    <row r="326" spans="1:1" ht="20.149999999999999" customHeight="1" x14ac:dyDescent="0.35">
      <c r="A326" s="53"/>
    </row>
    <row r="327" spans="1:1" ht="20.149999999999999" customHeight="1" x14ac:dyDescent="0.35">
      <c r="A327" s="53"/>
    </row>
    <row r="328" spans="1:1" ht="20.149999999999999" customHeight="1" x14ac:dyDescent="0.35">
      <c r="A328" s="53"/>
    </row>
    <row r="329" spans="1:1" ht="20.149999999999999" customHeight="1" x14ac:dyDescent="0.35">
      <c r="A329" s="53"/>
    </row>
    <row r="330" spans="1:1" ht="20.149999999999999" customHeight="1" x14ac:dyDescent="0.35">
      <c r="A330" s="53"/>
    </row>
    <row r="331" spans="1:1" ht="20.149999999999999" customHeight="1" x14ac:dyDescent="0.35">
      <c r="A331" s="53"/>
    </row>
    <row r="332" spans="1:1" ht="20.149999999999999" customHeight="1" x14ac:dyDescent="0.35">
      <c r="A332" s="53"/>
    </row>
    <row r="333" spans="1:1" ht="20.149999999999999" customHeight="1" x14ac:dyDescent="0.35">
      <c r="A333" s="53"/>
    </row>
    <row r="334" spans="1:1" ht="20.149999999999999" customHeight="1" x14ac:dyDescent="0.35">
      <c r="A334" s="53"/>
    </row>
    <row r="335" spans="1:1" ht="20.149999999999999" customHeight="1" x14ac:dyDescent="0.35">
      <c r="A335" s="53"/>
    </row>
    <row r="336" spans="1:1" ht="20.149999999999999" customHeight="1" x14ac:dyDescent="0.35">
      <c r="A336" s="53"/>
    </row>
    <row r="337" spans="1:1" ht="20.149999999999999" customHeight="1" x14ac:dyDescent="0.35">
      <c r="A337" s="53"/>
    </row>
    <row r="338" spans="1:1" ht="20.149999999999999" customHeight="1" x14ac:dyDescent="0.35">
      <c r="A338" s="53"/>
    </row>
    <row r="339" spans="1:1" ht="20.149999999999999" customHeight="1" x14ac:dyDescent="0.35">
      <c r="A339" s="53"/>
    </row>
    <row r="340" spans="1:1" ht="20.149999999999999" customHeight="1" x14ac:dyDescent="0.35">
      <c r="A340" s="53"/>
    </row>
    <row r="341" spans="1:1" ht="20.149999999999999" customHeight="1" x14ac:dyDescent="0.35">
      <c r="A341" s="53"/>
    </row>
    <row r="342" spans="1:1" ht="20.149999999999999" customHeight="1" x14ac:dyDescent="0.35">
      <c r="A342" s="53"/>
    </row>
    <row r="343" spans="1:1" ht="20.149999999999999" customHeight="1" x14ac:dyDescent="0.35">
      <c r="A343" s="53"/>
    </row>
    <row r="344" spans="1:1" ht="20.149999999999999" customHeight="1" x14ac:dyDescent="0.35">
      <c r="A344" s="53"/>
    </row>
    <row r="345" spans="1:1" ht="20.149999999999999" customHeight="1" x14ac:dyDescent="0.35">
      <c r="A345" s="53"/>
    </row>
    <row r="346" spans="1:1" ht="20.149999999999999" customHeight="1" x14ac:dyDescent="0.35">
      <c r="A346" s="53"/>
    </row>
    <row r="347" spans="1:1" ht="20.149999999999999" customHeight="1" x14ac:dyDescent="0.35">
      <c r="A347" s="53"/>
    </row>
    <row r="348" spans="1:1" ht="20.149999999999999" customHeight="1" x14ac:dyDescent="0.35">
      <c r="A348" s="53"/>
    </row>
    <row r="349" spans="1:1" ht="20.149999999999999" customHeight="1" x14ac:dyDescent="0.35">
      <c r="A349" s="53"/>
    </row>
    <row r="350" spans="1:1" ht="20.149999999999999" customHeight="1" x14ac:dyDescent="0.35">
      <c r="A350" s="53"/>
    </row>
    <row r="351" spans="1:1" ht="20.149999999999999" customHeight="1" x14ac:dyDescent="0.35">
      <c r="A351" s="53"/>
    </row>
    <row r="352" spans="1:1" ht="20.149999999999999" customHeight="1" x14ac:dyDescent="0.35">
      <c r="A352" s="53"/>
    </row>
    <row r="353" spans="1:1" ht="20.149999999999999" customHeight="1" x14ac:dyDescent="0.35">
      <c r="A353" s="53"/>
    </row>
    <row r="354" spans="1:1" ht="20.149999999999999" customHeight="1" x14ac:dyDescent="0.35">
      <c r="A354" s="53"/>
    </row>
    <row r="355" spans="1:1" ht="20.149999999999999" customHeight="1" x14ac:dyDescent="0.35">
      <c r="A355" s="53"/>
    </row>
    <row r="356" spans="1:1" ht="20.149999999999999" customHeight="1" x14ac:dyDescent="0.35">
      <c r="A356" s="53"/>
    </row>
    <row r="357" spans="1:1" ht="20.149999999999999" customHeight="1" x14ac:dyDescent="0.35">
      <c r="A357" s="53"/>
    </row>
    <row r="358" spans="1:1" ht="20.149999999999999" customHeight="1" x14ac:dyDescent="0.35">
      <c r="A358" s="53"/>
    </row>
    <row r="359" spans="1:1" ht="20.149999999999999" customHeight="1" x14ac:dyDescent="0.35">
      <c r="A359" s="53"/>
    </row>
    <row r="360" spans="1:1" ht="20.149999999999999" customHeight="1" x14ac:dyDescent="0.35">
      <c r="A360" s="53"/>
    </row>
    <row r="361" spans="1:1" ht="20.149999999999999" customHeight="1" x14ac:dyDescent="0.35">
      <c r="A361" s="53"/>
    </row>
    <row r="362" spans="1:1" ht="20.149999999999999" customHeight="1" x14ac:dyDescent="0.35">
      <c r="A362" s="53"/>
    </row>
    <row r="363" spans="1:1" ht="20.149999999999999" customHeight="1" x14ac:dyDescent="0.35">
      <c r="A363" s="53"/>
    </row>
    <row r="364" spans="1:1" ht="20.149999999999999" customHeight="1" x14ac:dyDescent="0.35">
      <c r="A364" s="53"/>
    </row>
    <row r="365" spans="1:1" ht="20.149999999999999" customHeight="1" x14ac:dyDescent="0.35">
      <c r="A365" s="53"/>
    </row>
    <row r="366" spans="1:1" ht="20.149999999999999" customHeight="1" x14ac:dyDescent="0.35">
      <c r="A366" s="53"/>
    </row>
    <row r="367" spans="1:1" ht="20.149999999999999" customHeight="1" x14ac:dyDescent="0.35">
      <c r="A367" s="53"/>
    </row>
    <row r="368" spans="1:1" ht="20.149999999999999" customHeight="1" x14ac:dyDescent="0.35">
      <c r="A368" s="53"/>
    </row>
    <row r="369" spans="1:1" ht="20.149999999999999" customHeight="1" x14ac:dyDescent="0.35">
      <c r="A369" s="53"/>
    </row>
    <row r="370" spans="1:1" ht="20.149999999999999" customHeight="1" x14ac:dyDescent="0.35">
      <c r="A370" s="53"/>
    </row>
    <row r="371" spans="1:1" ht="20.149999999999999" customHeight="1" x14ac:dyDescent="0.35">
      <c r="A371" s="53"/>
    </row>
    <row r="372" spans="1:1" ht="20.149999999999999" customHeight="1" x14ac:dyDescent="0.35">
      <c r="A372" s="53"/>
    </row>
    <row r="373" spans="1:1" ht="20.149999999999999" customHeight="1" x14ac:dyDescent="0.35">
      <c r="A373" s="53"/>
    </row>
    <row r="374" spans="1:1" ht="20.149999999999999" customHeight="1" x14ac:dyDescent="0.35">
      <c r="A374" s="53"/>
    </row>
    <row r="375" spans="1:1" ht="20.149999999999999" customHeight="1" x14ac:dyDescent="0.35">
      <c r="A375" s="53"/>
    </row>
    <row r="376" spans="1:1" ht="20.149999999999999" customHeight="1" x14ac:dyDescent="0.35">
      <c r="A376" s="53"/>
    </row>
    <row r="377" spans="1:1" ht="20.149999999999999" customHeight="1" x14ac:dyDescent="0.35">
      <c r="A377" s="53"/>
    </row>
    <row r="378" spans="1:1" ht="20.149999999999999" customHeight="1" x14ac:dyDescent="0.35">
      <c r="A378" s="53"/>
    </row>
    <row r="379" spans="1:1" ht="20.149999999999999" customHeight="1" x14ac:dyDescent="0.35">
      <c r="A379" s="53"/>
    </row>
    <row r="380" spans="1:1" ht="20.149999999999999" customHeight="1" x14ac:dyDescent="0.35">
      <c r="A380" s="53"/>
    </row>
    <row r="381" spans="1:1" ht="20.149999999999999" customHeight="1" x14ac:dyDescent="0.35">
      <c r="A381" s="53"/>
    </row>
    <row r="382" spans="1:1" ht="20.149999999999999" customHeight="1" x14ac:dyDescent="0.35">
      <c r="A382" s="53"/>
    </row>
    <row r="383" spans="1:1" ht="20.149999999999999" customHeight="1" x14ac:dyDescent="0.35">
      <c r="A383" s="53"/>
    </row>
    <row r="384" spans="1:1" ht="20.149999999999999" customHeight="1" x14ac:dyDescent="0.35">
      <c r="A384" s="53"/>
    </row>
    <row r="385" spans="1:1" ht="20.149999999999999" customHeight="1" x14ac:dyDescent="0.35">
      <c r="A385" s="53"/>
    </row>
    <row r="386" spans="1:1" ht="20.149999999999999" customHeight="1" x14ac:dyDescent="0.35">
      <c r="A386" s="53"/>
    </row>
    <row r="387" spans="1:1" ht="20.149999999999999" customHeight="1" x14ac:dyDescent="0.35">
      <c r="A387" s="53"/>
    </row>
    <row r="388" spans="1:1" ht="20.149999999999999" customHeight="1" x14ac:dyDescent="0.35">
      <c r="A388" s="53"/>
    </row>
  </sheetData>
  <mergeCells count="4">
    <mergeCell ref="A1:K1"/>
    <mergeCell ref="A2:K2"/>
    <mergeCell ref="B3:D3"/>
    <mergeCell ref="E3:G3"/>
  </mergeCells>
  <pageMargins left="0.7" right="0.7" top="0.75" bottom="0.75" header="0.3" footer="0.3"/>
  <customProperties>
    <customPr name="_pios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88"/>
  <sheetViews>
    <sheetView zoomScale="80" zoomScaleNormal="80" workbookViewId="0">
      <selection sqref="A1:K1"/>
    </sheetView>
  </sheetViews>
  <sheetFormatPr defaultColWidth="9.1796875" defaultRowHeight="14.5" x14ac:dyDescent="0.35"/>
  <cols>
    <col min="1" max="1" width="16.7265625" style="2" customWidth="1"/>
    <col min="2" max="2" width="8.7265625" style="2" customWidth="1"/>
    <col min="3" max="4" width="15.7265625" style="2" customWidth="1"/>
    <col min="5" max="8" width="12.7265625" style="2" customWidth="1"/>
    <col min="9" max="12" width="10.7265625" style="2" customWidth="1"/>
    <col min="13" max="16384" width="9.1796875" style="2"/>
  </cols>
  <sheetData>
    <row r="1" spans="1:12" ht="20.149999999999999" customHeight="1" thickBot="1" x14ac:dyDescent="0.4">
      <c r="A1" s="145" t="s">
        <v>131</v>
      </c>
      <c r="B1" s="146"/>
      <c r="C1" s="146"/>
      <c r="D1" s="146"/>
      <c r="E1" s="146"/>
      <c r="F1" s="146"/>
      <c r="G1" s="146"/>
      <c r="H1" s="146"/>
      <c r="I1" s="146"/>
      <c r="J1" s="146"/>
      <c r="K1" s="164"/>
      <c r="L1" s="64" t="str">
        <f>HYPERLINK("[Universal_Custom_PCR_Array_Panel_Conversion.xlsx]Data_Entry!$C$7","BACK")</f>
        <v>BACK</v>
      </c>
    </row>
    <row r="2" spans="1:12" ht="180" customHeight="1" thickBot="1" x14ac:dyDescent="0.4">
      <c r="A2" s="129" t="s">
        <v>337</v>
      </c>
      <c r="B2" s="130"/>
      <c r="C2" s="130"/>
      <c r="D2" s="130"/>
      <c r="E2" s="130"/>
      <c r="F2" s="130"/>
      <c r="G2" s="130"/>
      <c r="H2" s="130"/>
      <c r="I2" s="130"/>
      <c r="J2" s="151"/>
      <c r="K2" s="152"/>
    </row>
    <row r="3" spans="1:12" ht="20.149999999999999" customHeight="1" x14ac:dyDescent="0.35">
      <c r="A3" s="78" t="s">
        <v>125</v>
      </c>
      <c r="B3" s="133" t="s">
        <v>91</v>
      </c>
      <c r="C3" s="134"/>
      <c r="D3" s="153"/>
      <c r="E3" s="136" t="s">
        <v>126</v>
      </c>
      <c r="F3" s="144"/>
      <c r="G3" s="144"/>
      <c r="H3" s="137"/>
    </row>
    <row r="4" spans="1:12" ht="20.149999999999999" customHeight="1" thickBot="1" x14ac:dyDescent="0.4">
      <c r="A4" s="5" t="s">
        <v>265</v>
      </c>
      <c r="B4" s="6" t="s">
        <v>93</v>
      </c>
      <c r="C4" s="7" t="s">
        <v>94</v>
      </c>
      <c r="D4" s="8" t="s">
        <v>95</v>
      </c>
      <c r="E4" s="6" t="s">
        <v>96</v>
      </c>
      <c r="F4" s="7" t="s">
        <v>97</v>
      </c>
      <c r="G4" s="7" t="s">
        <v>100</v>
      </c>
      <c r="H4" s="8" t="s">
        <v>103</v>
      </c>
    </row>
    <row r="5" spans="1:12" ht="20.149999999999999" customHeight="1" x14ac:dyDescent="0.35">
      <c r="A5" s="57"/>
      <c r="B5" s="91">
        <v>1</v>
      </c>
      <c r="C5" s="92"/>
      <c r="D5" s="87"/>
      <c r="E5" s="47">
        <f>$A5</f>
        <v>0</v>
      </c>
      <c r="F5" s="47">
        <f>$A6</f>
        <v>0</v>
      </c>
      <c r="G5" s="47">
        <f>$A29</f>
        <v>0</v>
      </c>
      <c r="H5" s="59">
        <f>$A30</f>
        <v>0</v>
      </c>
    </row>
    <row r="6" spans="1:12" ht="20.149999999999999" customHeight="1" x14ac:dyDescent="0.35">
      <c r="A6" s="53"/>
      <c r="B6" s="84">
        <f>B5+1</f>
        <v>2</v>
      </c>
      <c r="C6" s="88"/>
      <c r="D6" s="88"/>
      <c r="E6" s="48">
        <f>$A7</f>
        <v>0</v>
      </c>
      <c r="F6" s="48">
        <f>$A8</f>
        <v>0</v>
      </c>
      <c r="G6" s="48">
        <f>$A31</f>
        <v>0</v>
      </c>
      <c r="H6" s="55">
        <f>$A32</f>
        <v>0</v>
      </c>
    </row>
    <row r="7" spans="1:12" ht="20.149999999999999" customHeight="1" x14ac:dyDescent="0.35">
      <c r="A7" s="53"/>
      <c r="B7" s="84">
        <f t="shared" ref="B7:B70" si="0">B6+1</f>
        <v>3</v>
      </c>
      <c r="C7" s="88"/>
      <c r="D7" s="88"/>
      <c r="E7" s="48">
        <f>$A9</f>
        <v>0</v>
      </c>
      <c r="F7" s="48">
        <f>$A10</f>
        <v>0</v>
      </c>
      <c r="G7" s="48">
        <f>$A33</f>
        <v>0</v>
      </c>
      <c r="H7" s="55">
        <f>$A34</f>
        <v>0</v>
      </c>
    </row>
    <row r="8" spans="1:12" ht="20.149999999999999" customHeight="1" x14ac:dyDescent="0.35">
      <c r="A8" s="53"/>
      <c r="B8" s="84">
        <f t="shared" si="0"/>
        <v>4</v>
      </c>
      <c r="C8" s="88"/>
      <c r="D8" s="88"/>
      <c r="E8" s="48">
        <f>$A11</f>
        <v>0</v>
      </c>
      <c r="F8" s="48">
        <f>$A12</f>
        <v>0</v>
      </c>
      <c r="G8" s="48">
        <f>$A35</f>
        <v>0</v>
      </c>
      <c r="H8" s="55">
        <f>$A36</f>
        <v>0</v>
      </c>
    </row>
    <row r="9" spans="1:12" ht="20.149999999999999" customHeight="1" x14ac:dyDescent="0.35">
      <c r="A9" s="53"/>
      <c r="B9" s="84">
        <f t="shared" si="0"/>
        <v>5</v>
      </c>
      <c r="C9" s="88"/>
      <c r="D9" s="88"/>
      <c r="E9" s="48">
        <f>$A13</f>
        <v>0</v>
      </c>
      <c r="F9" s="48">
        <f>$A14</f>
        <v>0</v>
      </c>
      <c r="G9" s="48">
        <f>$A37</f>
        <v>0</v>
      </c>
      <c r="H9" s="55">
        <f>$A38</f>
        <v>0</v>
      </c>
    </row>
    <row r="10" spans="1:12" ht="20.149999999999999" customHeight="1" x14ac:dyDescent="0.35">
      <c r="A10" s="53"/>
      <c r="B10" s="84">
        <f t="shared" si="0"/>
        <v>6</v>
      </c>
      <c r="C10" s="88"/>
      <c r="D10" s="88"/>
      <c r="E10" s="48">
        <f>$A15</f>
        <v>0</v>
      </c>
      <c r="F10" s="48">
        <f>$A16</f>
        <v>0</v>
      </c>
      <c r="G10" s="48">
        <f>$A39</f>
        <v>0</v>
      </c>
      <c r="H10" s="55">
        <f>$A40</f>
        <v>0</v>
      </c>
    </row>
    <row r="11" spans="1:12" ht="20.149999999999999" customHeight="1" x14ac:dyDescent="0.35">
      <c r="A11" s="53"/>
      <c r="B11" s="84">
        <f t="shared" si="0"/>
        <v>7</v>
      </c>
      <c r="C11" s="88"/>
      <c r="D11" s="88"/>
      <c r="E11" s="48">
        <f>$A17</f>
        <v>0</v>
      </c>
      <c r="F11" s="48">
        <f>$A18</f>
        <v>0</v>
      </c>
      <c r="G11" s="48">
        <f>$A41</f>
        <v>0</v>
      </c>
      <c r="H11" s="55">
        <f>$A42</f>
        <v>0</v>
      </c>
    </row>
    <row r="12" spans="1:12" ht="20.149999999999999" customHeight="1" x14ac:dyDescent="0.35">
      <c r="A12" s="53"/>
      <c r="B12" s="84">
        <f t="shared" si="0"/>
        <v>8</v>
      </c>
      <c r="C12" s="88"/>
      <c r="D12" s="88"/>
      <c r="E12" s="48">
        <f>$A19</f>
        <v>0</v>
      </c>
      <c r="F12" s="48">
        <f>$A20</f>
        <v>0</v>
      </c>
      <c r="G12" s="48">
        <f>$A43</f>
        <v>0</v>
      </c>
      <c r="H12" s="55">
        <f>$A44</f>
        <v>0</v>
      </c>
    </row>
    <row r="13" spans="1:12" ht="20.149999999999999" customHeight="1" x14ac:dyDescent="0.35">
      <c r="A13" s="53"/>
      <c r="B13" s="84">
        <f t="shared" si="0"/>
        <v>9</v>
      </c>
      <c r="C13" s="88"/>
      <c r="D13" s="88"/>
      <c r="E13" s="48">
        <f>$A21</f>
        <v>0</v>
      </c>
      <c r="F13" s="48">
        <f>$A22</f>
        <v>0</v>
      </c>
      <c r="G13" s="48">
        <f>$A45</f>
        <v>0</v>
      </c>
      <c r="H13" s="55">
        <f>$A46</f>
        <v>0</v>
      </c>
    </row>
    <row r="14" spans="1:12" ht="20.149999999999999" customHeight="1" x14ac:dyDescent="0.35">
      <c r="A14" s="53"/>
      <c r="B14" s="84">
        <f t="shared" si="0"/>
        <v>10</v>
      </c>
      <c r="C14" s="88"/>
      <c r="D14" s="88"/>
      <c r="E14" s="48">
        <f>$A23</f>
        <v>0</v>
      </c>
      <c r="F14" s="48">
        <f>$A24</f>
        <v>0</v>
      </c>
      <c r="G14" s="48">
        <f>$A47</f>
        <v>0</v>
      </c>
      <c r="H14" s="55">
        <f>$A48</f>
        <v>0</v>
      </c>
    </row>
    <row r="15" spans="1:12" ht="20.149999999999999" customHeight="1" x14ac:dyDescent="0.35">
      <c r="A15" s="53"/>
      <c r="B15" s="84">
        <f t="shared" si="0"/>
        <v>11</v>
      </c>
      <c r="C15" s="88"/>
      <c r="D15" s="88"/>
      <c r="E15" s="48">
        <f>$A25</f>
        <v>0</v>
      </c>
      <c r="F15" s="48">
        <f>$A26</f>
        <v>0</v>
      </c>
      <c r="G15" s="48">
        <f>$A49</f>
        <v>0</v>
      </c>
      <c r="H15" s="55">
        <f>$A50</f>
        <v>0</v>
      </c>
    </row>
    <row r="16" spans="1:12" ht="20.149999999999999" customHeight="1" x14ac:dyDescent="0.35">
      <c r="A16" s="53"/>
      <c r="B16" s="84">
        <f t="shared" si="0"/>
        <v>12</v>
      </c>
      <c r="C16" s="88"/>
      <c r="D16" s="88"/>
      <c r="E16" s="48">
        <f>$A27</f>
        <v>0</v>
      </c>
      <c r="F16" s="48">
        <f>$A28</f>
        <v>0</v>
      </c>
      <c r="G16" s="48">
        <f>$A51</f>
        <v>0</v>
      </c>
      <c r="H16" s="55">
        <f>$A52</f>
        <v>0</v>
      </c>
    </row>
    <row r="17" spans="1:8" ht="20.149999999999999" customHeight="1" x14ac:dyDescent="0.35">
      <c r="A17" s="53"/>
      <c r="B17" s="84">
        <f t="shared" si="0"/>
        <v>13</v>
      </c>
      <c r="C17" s="88"/>
      <c r="D17" s="88"/>
      <c r="E17" s="48">
        <f>$A53</f>
        <v>0</v>
      </c>
      <c r="F17" s="48">
        <f>$A54</f>
        <v>0</v>
      </c>
      <c r="G17" s="48">
        <f>$A77</f>
        <v>0</v>
      </c>
      <c r="H17" s="55">
        <f>$A78</f>
        <v>0</v>
      </c>
    </row>
    <row r="18" spans="1:8" ht="20.149999999999999" customHeight="1" x14ac:dyDescent="0.35">
      <c r="A18" s="53"/>
      <c r="B18" s="84">
        <f t="shared" si="0"/>
        <v>14</v>
      </c>
      <c r="C18" s="88"/>
      <c r="D18" s="88"/>
      <c r="E18" s="48">
        <f>$A55</f>
        <v>0</v>
      </c>
      <c r="F18" s="48">
        <f>$A56</f>
        <v>0</v>
      </c>
      <c r="G18" s="48">
        <f>$A79</f>
        <v>0</v>
      </c>
      <c r="H18" s="55">
        <f>$A80</f>
        <v>0</v>
      </c>
    </row>
    <row r="19" spans="1:8" ht="20.149999999999999" customHeight="1" x14ac:dyDescent="0.35">
      <c r="A19" s="53"/>
      <c r="B19" s="84">
        <f t="shared" si="0"/>
        <v>15</v>
      </c>
      <c r="C19" s="88"/>
      <c r="D19" s="88"/>
      <c r="E19" s="48">
        <f>$A57</f>
        <v>0</v>
      </c>
      <c r="F19" s="48">
        <f>$A58</f>
        <v>0</v>
      </c>
      <c r="G19" s="48">
        <f>$A81</f>
        <v>0</v>
      </c>
      <c r="H19" s="55">
        <f>$A82</f>
        <v>0</v>
      </c>
    </row>
    <row r="20" spans="1:8" ht="20.149999999999999" customHeight="1" x14ac:dyDescent="0.35">
      <c r="A20" s="53"/>
      <c r="B20" s="84">
        <f t="shared" si="0"/>
        <v>16</v>
      </c>
      <c r="C20" s="88"/>
      <c r="D20" s="88"/>
      <c r="E20" s="48">
        <f>$A59</f>
        <v>0</v>
      </c>
      <c r="F20" s="48">
        <f>$A60</f>
        <v>0</v>
      </c>
      <c r="G20" s="48">
        <f>$A83</f>
        <v>0</v>
      </c>
      <c r="H20" s="55">
        <f>$A84</f>
        <v>0</v>
      </c>
    </row>
    <row r="21" spans="1:8" ht="20.149999999999999" customHeight="1" x14ac:dyDescent="0.35">
      <c r="A21" s="53"/>
      <c r="B21" s="84">
        <f t="shared" si="0"/>
        <v>17</v>
      </c>
      <c r="C21" s="88"/>
      <c r="D21" s="88"/>
      <c r="E21" s="48">
        <f>$A61</f>
        <v>0</v>
      </c>
      <c r="F21" s="48">
        <f>$A62</f>
        <v>0</v>
      </c>
      <c r="G21" s="48">
        <f>$A85</f>
        <v>0</v>
      </c>
      <c r="H21" s="55">
        <f>$A86</f>
        <v>0</v>
      </c>
    </row>
    <row r="22" spans="1:8" ht="20.149999999999999" customHeight="1" x14ac:dyDescent="0.35">
      <c r="A22" s="53"/>
      <c r="B22" s="84">
        <f t="shared" si="0"/>
        <v>18</v>
      </c>
      <c r="C22" s="88"/>
      <c r="D22" s="88"/>
      <c r="E22" s="48">
        <f>$A63</f>
        <v>0</v>
      </c>
      <c r="F22" s="48">
        <f>$A64</f>
        <v>0</v>
      </c>
      <c r="G22" s="48">
        <f>$A87</f>
        <v>0</v>
      </c>
      <c r="H22" s="55">
        <f>$A88</f>
        <v>0</v>
      </c>
    </row>
    <row r="23" spans="1:8" ht="20.149999999999999" customHeight="1" x14ac:dyDescent="0.35">
      <c r="A23" s="53"/>
      <c r="B23" s="84">
        <f t="shared" si="0"/>
        <v>19</v>
      </c>
      <c r="C23" s="88"/>
      <c r="D23" s="88"/>
      <c r="E23" s="48">
        <f>$A65</f>
        <v>0</v>
      </c>
      <c r="F23" s="48">
        <f>$A66</f>
        <v>0</v>
      </c>
      <c r="G23" s="48">
        <f>$A89</f>
        <v>0</v>
      </c>
      <c r="H23" s="55">
        <f>$A90</f>
        <v>0</v>
      </c>
    </row>
    <row r="24" spans="1:8" ht="20.149999999999999" customHeight="1" x14ac:dyDescent="0.35">
      <c r="A24" s="53"/>
      <c r="B24" s="84">
        <f t="shared" si="0"/>
        <v>20</v>
      </c>
      <c r="C24" s="88"/>
      <c r="D24" s="88"/>
      <c r="E24" s="48">
        <f>$A67</f>
        <v>0</v>
      </c>
      <c r="F24" s="48">
        <f>$A68</f>
        <v>0</v>
      </c>
      <c r="G24" s="48">
        <f>$A91</f>
        <v>0</v>
      </c>
      <c r="H24" s="55">
        <f>$A92</f>
        <v>0</v>
      </c>
    </row>
    <row r="25" spans="1:8" ht="20.149999999999999" customHeight="1" x14ac:dyDescent="0.35">
      <c r="A25" s="53"/>
      <c r="B25" s="84">
        <f t="shared" si="0"/>
        <v>21</v>
      </c>
      <c r="C25" s="88"/>
      <c r="D25" s="88"/>
      <c r="E25" s="48">
        <f>$A69</f>
        <v>0</v>
      </c>
      <c r="F25" s="48">
        <f>$A70</f>
        <v>0</v>
      </c>
      <c r="G25" s="48">
        <f>$A93</f>
        <v>0</v>
      </c>
      <c r="H25" s="55">
        <f>$A94</f>
        <v>0</v>
      </c>
    </row>
    <row r="26" spans="1:8" ht="20.149999999999999" customHeight="1" x14ac:dyDescent="0.35">
      <c r="A26" s="53"/>
      <c r="B26" s="84">
        <f t="shared" si="0"/>
        <v>22</v>
      </c>
      <c r="C26" s="88"/>
      <c r="D26" s="88"/>
      <c r="E26" s="48">
        <f>$A71</f>
        <v>0</v>
      </c>
      <c r="F26" s="48">
        <f>$A72</f>
        <v>0</v>
      </c>
      <c r="G26" s="48">
        <f>$A95</f>
        <v>0</v>
      </c>
      <c r="H26" s="55">
        <f>$A96</f>
        <v>0</v>
      </c>
    </row>
    <row r="27" spans="1:8" ht="20.149999999999999" customHeight="1" x14ac:dyDescent="0.35">
      <c r="A27" s="53"/>
      <c r="B27" s="84">
        <f t="shared" si="0"/>
        <v>23</v>
      </c>
      <c r="C27" s="88"/>
      <c r="D27" s="88"/>
      <c r="E27" s="48">
        <f>$A73</f>
        <v>0</v>
      </c>
      <c r="F27" s="48">
        <f>$A74</f>
        <v>0</v>
      </c>
      <c r="G27" s="48">
        <f>$A97</f>
        <v>0</v>
      </c>
      <c r="H27" s="55">
        <f>$A98</f>
        <v>0</v>
      </c>
    </row>
    <row r="28" spans="1:8" ht="20.149999999999999" customHeight="1" x14ac:dyDescent="0.35">
      <c r="A28" s="53"/>
      <c r="B28" s="84">
        <f t="shared" si="0"/>
        <v>24</v>
      </c>
      <c r="C28" s="88"/>
      <c r="D28" s="88"/>
      <c r="E28" s="48">
        <f>$A75</f>
        <v>0</v>
      </c>
      <c r="F28" s="48">
        <f>$A76</f>
        <v>0</v>
      </c>
      <c r="G28" s="48">
        <f>$A99</f>
        <v>0</v>
      </c>
      <c r="H28" s="55">
        <f>$A100</f>
        <v>0</v>
      </c>
    </row>
    <row r="29" spans="1:8" ht="20.149999999999999" customHeight="1" x14ac:dyDescent="0.35">
      <c r="A29" s="53"/>
      <c r="B29" s="84">
        <f t="shared" si="0"/>
        <v>25</v>
      </c>
      <c r="C29" s="88"/>
      <c r="D29" s="88"/>
      <c r="E29" s="48">
        <f>$A101</f>
        <v>0</v>
      </c>
      <c r="F29" s="48">
        <f>$A102</f>
        <v>0</v>
      </c>
      <c r="G29" s="48">
        <f>$A125</f>
        <v>0</v>
      </c>
      <c r="H29" s="55">
        <f>$A126</f>
        <v>0</v>
      </c>
    </row>
    <row r="30" spans="1:8" ht="20.149999999999999" customHeight="1" x14ac:dyDescent="0.35">
      <c r="A30" s="53"/>
      <c r="B30" s="84">
        <f t="shared" si="0"/>
        <v>26</v>
      </c>
      <c r="C30" s="88"/>
      <c r="D30" s="88"/>
      <c r="E30" s="48">
        <f>$A103</f>
        <v>0</v>
      </c>
      <c r="F30" s="48">
        <f>$A104</f>
        <v>0</v>
      </c>
      <c r="G30" s="48">
        <f>$A127</f>
        <v>0</v>
      </c>
      <c r="H30" s="55">
        <f>$A128</f>
        <v>0</v>
      </c>
    </row>
    <row r="31" spans="1:8" ht="20.149999999999999" customHeight="1" x14ac:dyDescent="0.35">
      <c r="A31" s="53"/>
      <c r="B31" s="84">
        <f t="shared" si="0"/>
        <v>27</v>
      </c>
      <c r="C31" s="88"/>
      <c r="D31" s="88"/>
      <c r="E31" s="48">
        <f>$A105</f>
        <v>0</v>
      </c>
      <c r="F31" s="48">
        <f>$A106</f>
        <v>0</v>
      </c>
      <c r="G31" s="48">
        <f>$A129</f>
        <v>0</v>
      </c>
      <c r="H31" s="55">
        <f>$A130</f>
        <v>0</v>
      </c>
    </row>
    <row r="32" spans="1:8" ht="20.149999999999999" customHeight="1" x14ac:dyDescent="0.35">
      <c r="A32" s="53"/>
      <c r="B32" s="84">
        <f t="shared" si="0"/>
        <v>28</v>
      </c>
      <c r="C32" s="88"/>
      <c r="D32" s="88"/>
      <c r="E32" s="48">
        <f>$A107</f>
        <v>0</v>
      </c>
      <c r="F32" s="48">
        <f>$A108</f>
        <v>0</v>
      </c>
      <c r="G32" s="48">
        <f>$A131</f>
        <v>0</v>
      </c>
      <c r="H32" s="55">
        <f>$A132</f>
        <v>0</v>
      </c>
    </row>
    <row r="33" spans="1:8" ht="20.149999999999999" customHeight="1" x14ac:dyDescent="0.35">
      <c r="A33" s="53"/>
      <c r="B33" s="84">
        <f t="shared" si="0"/>
        <v>29</v>
      </c>
      <c r="C33" s="88"/>
      <c r="D33" s="88"/>
      <c r="E33" s="48">
        <f>$A109</f>
        <v>0</v>
      </c>
      <c r="F33" s="48">
        <f>$A110</f>
        <v>0</v>
      </c>
      <c r="G33" s="48">
        <f>$A133</f>
        <v>0</v>
      </c>
      <c r="H33" s="55">
        <f>$A134</f>
        <v>0</v>
      </c>
    </row>
    <row r="34" spans="1:8" ht="20.149999999999999" customHeight="1" x14ac:dyDescent="0.35">
      <c r="A34" s="53"/>
      <c r="B34" s="84">
        <f t="shared" si="0"/>
        <v>30</v>
      </c>
      <c r="C34" s="88"/>
      <c r="D34" s="88"/>
      <c r="E34" s="48">
        <f>$A111</f>
        <v>0</v>
      </c>
      <c r="F34" s="48">
        <f>$A112</f>
        <v>0</v>
      </c>
      <c r="G34" s="48">
        <f>$A135</f>
        <v>0</v>
      </c>
      <c r="H34" s="55">
        <f>$A136</f>
        <v>0</v>
      </c>
    </row>
    <row r="35" spans="1:8" ht="20.149999999999999" customHeight="1" x14ac:dyDescent="0.35">
      <c r="A35" s="53"/>
      <c r="B35" s="84">
        <f t="shared" si="0"/>
        <v>31</v>
      </c>
      <c r="C35" s="88"/>
      <c r="D35" s="88"/>
      <c r="E35" s="48">
        <f>$A113</f>
        <v>0</v>
      </c>
      <c r="F35" s="48">
        <f>$A114</f>
        <v>0</v>
      </c>
      <c r="G35" s="48">
        <f>$A137</f>
        <v>0</v>
      </c>
      <c r="H35" s="55">
        <f>$A138</f>
        <v>0</v>
      </c>
    </row>
    <row r="36" spans="1:8" ht="20.149999999999999" customHeight="1" x14ac:dyDescent="0.35">
      <c r="A36" s="53"/>
      <c r="B36" s="84">
        <f t="shared" si="0"/>
        <v>32</v>
      </c>
      <c r="C36" s="88"/>
      <c r="D36" s="88"/>
      <c r="E36" s="48">
        <f>$A115</f>
        <v>0</v>
      </c>
      <c r="F36" s="48">
        <f>$A116</f>
        <v>0</v>
      </c>
      <c r="G36" s="48">
        <f>$A139</f>
        <v>0</v>
      </c>
      <c r="H36" s="55">
        <f>$A140</f>
        <v>0</v>
      </c>
    </row>
    <row r="37" spans="1:8" ht="20.149999999999999" customHeight="1" x14ac:dyDescent="0.35">
      <c r="A37" s="53"/>
      <c r="B37" s="84">
        <f t="shared" si="0"/>
        <v>33</v>
      </c>
      <c r="C37" s="88"/>
      <c r="D37" s="88"/>
      <c r="E37" s="48">
        <f>$A117</f>
        <v>0</v>
      </c>
      <c r="F37" s="48">
        <f>$A118</f>
        <v>0</v>
      </c>
      <c r="G37" s="48">
        <f>$A141</f>
        <v>0</v>
      </c>
      <c r="H37" s="55">
        <f>$A142</f>
        <v>0</v>
      </c>
    </row>
    <row r="38" spans="1:8" ht="20.149999999999999" customHeight="1" x14ac:dyDescent="0.35">
      <c r="A38" s="53"/>
      <c r="B38" s="84">
        <f t="shared" si="0"/>
        <v>34</v>
      </c>
      <c r="C38" s="88"/>
      <c r="D38" s="88"/>
      <c r="E38" s="48">
        <f>$A119</f>
        <v>0</v>
      </c>
      <c r="F38" s="48">
        <f>$A120</f>
        <v>0</v>
      </c>
      <c r="G38" s="48">
        <f>$A143</f>
        <v>0</v>
      </c>
      <c r="H38" s="55">
        <f>$A144</f>
        <v>0</v>
      </c>
    </row>
    <row r="39" spans="1:8" ht="20.149999999999999" customHeight="1" x14ac:dyDescent="0.35">
      <c r="A39" s="53"/>
      <c r="B39" s="84">
        <f t="shared" si="0"/>
        <v>35</v>
      </c>
      <c r="C39" s="88"/>
      <c r="D39" s="88"/>
      <c r="E39" s="48">
        <f>$A121</f>
        <v>0</v>
      </c>
      <c r="F39" s="48">
        <f>$A122</f>
        <v>0</v>
      </c>
      <c r="G39" s="48">
        <f>$A145</f>
        <v>0</v>
      </c>
      <c r="H39" s="55">
        <f>$A146</f>
        <v>0</v>
      </c>
    </row>
    <row r="40" spans="1:8" ht="20.149999999999999" customHeight="1" x14ac:dyDescent="0.35">
      <c r="A40" s="53"/>
      <c r="B40" s="84">
        <f t="shared" si="0"/>
        <v>36</v>
      </c>
      <c r="C40" s="88"/>
      <c r="D40" s="88"/>
      <c r="E40" s="48">
        <f>$A123</f>
        <v>0</v>
      </c>
      <c r="F40" s="48">
        <f>$A124</f>
        <v>0</v>
      </c>
      <c r="G40" s="48">
        <f>$A147</f>
        <v>0</v>
      </c>
      <c r="H40" s="55">
        <f>$A148</f>
        <v>0</v>
      </c>
    </row>
    <row r="41" spans="1:8" ht="20.149999999999999" customHeight="1" x14ac:dyDescent="0.35">
      <c r="A41" s="53"/>
      <c r="B41" s="84">
        <f t="shared" si="0"/>
        <v>37</v>
      </c>
      <c r="C41" s="88"/>
      <c r="D41" s="88"/>
      <c r="E41" s="48">
        <f>$A149</f>
        <v>0</v>
      </c>
      <c r="F41" s="48">
        <f>$A150</f>
        <v>0</v>
      </c>
      <c r="G41" s="48">
        <f>$A173</f>
        <v>0</v>
      </c>
      <c r="H41" s="55">
        <f>$A174</f>
        <v>0</v>
      </c>
    </row>
    <row r="42" spans="1:8" ht="20.149999999999999" customHeight="1" x14ac:dyDescent="0.35">
      <c r="A42" s="53"/>
      <c r="B42" s="84">
        <f t="shared" si="0"/>
        <v>38</v>
      </c>
      <c r="C42" s="88"/>
      <c r="D42" s="88"/>
      <c r="E42" s="48">
        <f>$A151</f>
        <v>0</v>
      </c>
      <c r="F42" s="48">
        <f>$A152</f>
        <v>0</v>
      </c>
      <c r="G42" s="48">
        <f>$A175</f>
        <v>0</v>
      </c>
      <c r="H42" s="55">
        <f>$A176</f>
        <v>0</v>
      </c>
    </row>
    <row r="43" spans="1:8" ht="20.149999999999999" customHeight="1" x14ac:dyDescent="0.35">
      <c r="A43" s="53"/>
      <c r="B43" s="84">
        <f t="shared" si="0"/>
        <v>39</v>
      </c>
      <c r="C43" s="88"/>
      <c r="D43" s="88"/>
      <c r="E43" s="48">
        <f>$A153</f>
        <v>0</v>
      </c>
      <c r="F43" s="48">
        <f>$A154</f>
        <v>0</v>
      </c>
      <c r="G43" s="48">
        <f>$A177</f>
        <v>0</v>
      </c>
      <c r="H43" s="55">
        <f>$A178</f>
        <v>0</v>
      </c>
    </row>
    <row r="44" spans="1:8" ht="20.149999999999999" customHeight="1" x14ac:dyDescent="0.35">
      <c r="A44" s="53"/>
      <c r="B44" s="84">
        <f t="shared" si="0"/>
        <v>40</v>
      </c>
      <c r="C44" s="88"/>
      <c r="D44" s="88"/>
      <c r="E44" s="48">
        <f>$A155</f>
        <v>0</v>
      </c>
      <c r="F44" s="48">
        <f>$A156</f>
        <v>0</v>
      </c>
      <c r="G44" s="48">
        <f>$A179</f>
        <v>0</v>
      </c>
      <c r="H44" s="55">
        <f>$A180</f>
        <v>0</v>
      </c>
    </row>
    <row r="45" spans="1:8" ht="20.149999999999999" customHeight="1" x14ac:dyDescent="0.35">
      <c r="A45" s="53"/>
      <c r="B45" s="84">
        <f t="shared" si="0"/>
        <v>41</v>
      </c>
      <c r="C45" s="88"/>
      <c r="D45" s="88"/>
      <c r="E45" s="48">
        <f>$A157</f>
        <v>0</v>
      </c>
      <c r="F45" s="48">
        <f>$A158</f>
        <v>0</v>
      </c>
      <c r="G45" s="48">
        <f>$A181</f>
        <v>0</v>
      </c>
      <c r="H45" s="55">
        <f>$A182</f>
        <v>0</v>
      </c>
    </row>
    <row r="46" spans="1:8" ht="20.149999999999999" customHeight="1" x14ac:dyDescent="0.35">
      <c r="A46" s="53"/>
      <c r="B46" s="84">
        <f t="shared" si="0"/>
        <v>42</v>
      </c>
      <c r="C46" s="88"/>
      <c r="D46" s="88"/>
      <c r="E46" s="48">
        <f>$A159</f>
        <v>0</v>
      </c>
      <c r="F46" s="48">
        <f>$A160</f>
        <v>0</v>
      </c>
      <c r="G46" s="48">
        <f>$A183</f>
        <v>0</v>
      </c>
      <c r="H46" s="55">
        <f>$A184</f>
        <v>0</v>
      </c>
    </row>
    <row r="47" spans="1:8" ht="20.149999999999999" customHeight="1" x14ac:dyDescent="0.35">
      <c r="A47" s="53"/>
      <c r="B47" s="84">
        <f t="shared" si="0"/>
        <v>43</v>
      </c>
      <c r="C47" s="88"/>
      <c r="D47" s="88"/>
      <c r="E47" s="48">
        <f>$A161</f>
        <v>0</v>
      </c>
      <c r="F47" s="48">
        <f>$A162</f>
        <v>0</v>
      </c>
      <c r="G47" s="48">
        <f>$A185</f>
        <v>0</v>
      </c>
      <c r="H47" s="55">
        <f>$A186</f>
        <v>0</v>
      </c>
    </row>
    <row r="48" spans="1:8" ht="20.149999999999999" customHeight="1" x14ac:dyDescent="0.35">
      <c r="A48" s="53"/>
      <c r="B48" s="84">
        <f t="shared" si="0"/>
        <v>44</v>
      </c>
      <c r="C48" s="88"/>
      <c r="D48" s="88"/>
      <c r="E48" s="48">
        <f>$A163</f>
        <v>0</v>
      </c>
      <c r="F48" s="48">
        <f>$A164</f>
        <v>0</v>
      </c>
      <c r="G48" s="48">
        <f>$A187</f>
        <v>0</v>
      </c>
      <c r="H48" s="55">
        <f>$A188</f>
        <v>0</v>
      </c>
    </row>
    <row r="49" spans="1:8" ht="20.149999999999999" customHeight="1" x14ac:dyDescent="0.35">
      <c r="A49" s="53"/>
      <c r="B49" s="84">
        <f t="shared" si="0"/>
        <v>45</v>
      </c>
      <c r="C49" s="88"/>
      <c r="D49" s="88"/>
      <c r="E49" s="48">
        <f>$A165</f>
        <v>0</v>
      </c>
      <c r="F49" s="48">
        <f>$A166</f>
        <v>0</v>
      </c>
      <c r="G49" s="48">
        <f>$A189</f>
        <v>0</v>
      </c>
      <c r="H49" s="55">
        <f>$A190</f>
        <v>0</v>
      </c>
    </row>
    <row r="50" spans="1:8" ht="20.149999999999999" customHeight="1" x14ac:dyDescent="0.35">
      <c r="A50" s="53"/>
      <c r="B50" s="84">
        <f t="shared" si="0"/>
        <v>46</v>
      </c>
      <c r="C50" s="88"/>
      <c r="D50" s="88"/>
      <c r="E50" s="48">
        <f>$A167</f>
        <v>0</v>
      </c>
      <c r="F50" s="48">
        <f>$A168</f>
        <v>0</v>
      </c>
      <c r="G50" s="48">
        <f>$A191</f>
        <v>0</v>
      </c>
      <c r="H50" s="55">
        <f>$A192</f>
        <v>0</v>
      </c>
    </row>
    <row r="51" spans="1:8" ht="20.149999999999999" customHeight="1" x14ac:dyDescent="0.35">
      <c r="A51" s="53"/>
      <c r="B51" s="84">
        <f t="shared" si="0"/>
        <v>47</v>
      </c>
      <c r="C51" s="88"/>
      <c r="D51" s="88"/>
      <c r="E51" s="48">
        <f>$A169</f>
        <v>0</v>
      </c>
      <c r="F51" s="48">
        <f>$A170</f>
        <v>0</v>
      </c>
      <c r="G51" s="48">
        <f>$A193</f>
        <v>0</v>
      </c>
      <c r="H51" s="55">
        <f>$A194</f>
        <v>0</v>
      </c>
    </row>
    <row r="52" spans="1:8" ht="20.149999999999999" customHeight="1" x14ac:dyDescent="0.35">
      <c r="A52" s="53"/>
      <c r="B52" s="84">
        <f t="shared" si="0"/>
        <v>48</v>
      </c>
      <c r="C52" s="88"/>
      <c r="D52" s="88"/>
      <c r="E52" s="48">
        <f>$A171</f>
        <v>0</v>
      </c>
      <c r="F52" s="48">
        <f>$A172</f>
        <v>0</v>
      </c>
      <c r="G52" s="48">
        <f>$A195</f>
        <v>0</v>
      </c>
      <c r="H52" s="55">
        <f>$A196</f>
        <v>0</v>
      </c>
    </row>
    <row r="53" spans="1:8" ht="20.149999999999999" customHeight="1" x14ac:dyDescent="0.35">
      <c r="A53" s="53"/>
      <c r="B53" s="84">
        <f t="shared" si="0"/>
        <v>49</v>
      </c>
      <c r="C53" s="88"/>
      <c r="D53" s="88"/>
      <c r="E53" s="48">
        <f>$A197</f>
        <v>0</v>
      </c>
      <c r="F53" s="48">
        <f>$A198</f>
        <v>0</v>
      </c>
      <c r="G53" s="48">
        <f>$A221</f>
        <v>0</v>
      </c>
      <c r="H53" s="55">
        <f>$A222</f>
        <v>0</v>
      </c>
    </row>
    <row r="54" spans="1:8" ht="20.149999999999999" customHeight="1" x14ac:dyDescent="0.35">
      <c r="A54" s="53"/>
      <c r="B54" s="84">
        <f t="shared" si="0"/>
        <v>50</v>
      </c>
      <c r="C54" s="88"/>
      <c r="D54" s="88"/>
      <c r="E54" s="48">
        <f>$A199</f>
        <v>0</v>
      </c>
      <c r="F54" s="48">
        <f>$A200</f>
        <v>0</v>
      </c>
      <c r="G54" s="48">
        <f>$A223</f>
        <v>0</v>
      </c>
      <c r="H54" s="55">
        <f>$A224</f>
        <v>0</v>
      </c>
    </row>
    <row r="55" spans="1:8" ht="20.149999999999999" customHeight="1" x14ac:dyDescent="0.35">
      <c r="A55" s="53"/>
      <c r="B55" s="84">
        <f t="shared" si="0"/>
        <v>51</v>
      </c>
      <c r="C55" s="88"/>
      <c r="D55" s="88"/>
      <c r="E55" s="48">
        <f>$A201</f>
        <v>0</v>
      </c>
      <c r="F55" s="48">
        <f>$A202</f>
        <v>0</v>
      </c>
      <c r="G55" s="48">
        <f>$A225</f>
        <v>0</v>
      </c>
      <c r="H55" s="55">
        <f>$A226</f>
        <v>0</v>
      </c>
    </row>
    <row r="56" spans="1:8" ht="20.149999999999999" customHeight="1" x14ac:dyDescent="0.35">
      <c r="A56" s="53"/>
      <c r="B56" s="84">
        <f t="shared" si="0"/>
        <v>52</v>
      </c>
      <c r="C56" s="88"/>
      <c r="D56" s="88"/>
      <c r="E56" s="48">
        <f>$A203</f>
        <v>0</v>
      </c>
      <c r="F56" s="48">
        <f>$A204</f>
        <v>0</v>
      </c>
      <c r="G56" s="48">
        <f>$A227</f>
        <v>0</v>
      </c>
      <c r="H56" s="55">
        <f>$A228</f>
        <v>0</v>
      </c>
    </row>
    <row r="57" spans="1:8" ht="20.149999999999999" customHeight="1" x14ac:dyDescent="0.35">
      <c r="A57" s="53"/>
      <c r="B57" s="84">
        <f t="shared" si="0"/>
        <v>53</v>
      </c>
      <c r="C57" s="88"/>
      <c r="D57" s="88"/>
      <c r="E57" s="48">
        <f>$A205</f>
        <v>0</v>
      </c>
      <c r="F57" s="48">
        <f>$A206</f>
        <v>0</v>
      </c>
      <c r="G57" s="48">
        <f>$A229</f>
        <v>0</v>
      </c>
      <c r="H57" s="55">
        <f>$A230</f>
        <v>0</v>
      </c>
    </row>
    <row r="58" spans="1:8" ht="20.149999999999999" customHeight="1" x14ac:dyDescent="0.35">
      <c r="A58" s="53"/>
      <c r="B58" s="84">
        <f t="shared" si="0"/>
        <v>54</v>
      </c>
      <c r="C58" s="88"/>
      <c r="D58" s="88"/>
      <c r="E58" s="48">
        <f>$A207</f>
        <v>0</v>
      </c>
      <c r="F58" s="48">
        <f>$A208</f>
        <v>0</v>
      </c>
      <c r="G58" s="48">
        <f>$A231</f>
        <v>0</v>
      </c>
      <c r="H58" s="55">
        <f>$A232</f>
        <v>0</v>
      </c>
    </row>
    <row r="59" spans="1:8" ht="20.149999999999999" customHeight="1" x14ac:dyDescent="0.35">
      <c r="A59" s="53"/>
      <c r="B59" s="84">
        <f t="shared" si="0"/>
        <v>55</v>
      </c>
      <c r="C59" s="88"/>
      <c r="D59" s="88"/>
      <c r="E59" s="48">
        <f>$A209</f>
        <v>0</v>
      </c>
      <c r="F59" s="48">
        <f>$A210</f>
        <v>0</v>
      </c>
      <c r="G59" s="48">
        <f>$A233</f>
        <v>0</v>
      </c>
      <c r="H59" s="55">
        <f>$A234</f>
        <v>0</v>
      </c>
    </row>
    <row r="60" spans="1:8" ht="20.149999999999999" customHeight="1" x14ac:dyDescent="0.35">
      <c r="A60" s="53"/>
      <c r="B60" s="84">
        <f t="shared" si="0"/>
        <v>56</v>
      </c>
      <c r="C60" s="88"/>
      <c r="D60" s="88"/>
      <c r="E60" s="48">
        <f>$A211</f>
        <v>0</v>
      </c>
      <c r="F60" s="48">
        <f>$A212</f>
        <v>0</v>
      </c>
      <c r="G60" s="48">
        <f>$A235</f>
        <v>0</v>
      </c>
      <c r="H60" s="55">
        <f>$A236</f>
        <v>0</v>
      </c>
    </row>
    <row r="61" spans="1:8" ht="20.149999999999999" customHeight="1" x14ac:dyDescent="0.35">
      <c r="A61" s="53"/>
      <c r="B61" s="84">
        <f t="shared" si="0"/>
        <v>57</v>
      </c>
      <c r="C61" s="88"/>
      <c r="D61" s="88"/>
      <c r="E61" s="48">
        <f>$A213</f>
        <v>0</v>
      </c>
      <c r="F61" s="48">
        <f>$A214</f>
        <v>0</v>
      </c>
      <c r="G61" s="48">
        <f>$A237</f>
        <v>0</v>
      </c>
      <c r="H61" s="55">
        <f>$A238</f>
        <v>0</v>
      </c>
    </row>
    <row r="62" spans="1:8" ht="20.149999999999999" customHeight="1" x14ac:dyDescent="0.35">
      <c r="A62" s="53"/>
      <c r="B62" s="84">
        <f t="shared" si="0"/>
        <v>58</v>
      </c>
      <c r="C62" s="88"/>
      <c r="D62" s="88"/>
      <c r="E62" s="48">
        <f>$A215</f>
        <v>0</v>
      </c>
      <c r="F62" s="48">
        <f>$A216</f>
        <v>0</v>
      </c>
      <c r="G62" s="48">
        <f>$A239</f>
        <v>0</v>
      </c>
      <c r="H62" s="55">
        <f>$A240</f>
        <v>0</v>
      </c>
    </row>
    <row r="63" spans="1:8" ht="20.149999999999999" customHeight="1" x14ac:dyDescent="0.35">
      <c r="A63" s="53"/>
      <c r="B63" s="84">
        <f t="shared" si="0"/>
        <v>59</v>
      </c>
      <c r="C63" s="88"/>
      <c r="D63" s="88"/>
      <c r="E63" s="48">
        <f>$A217</f>
        <v>0</v>
      </c>
      <c r="F63" s="48">
        <f>$A218</f>
        <v>0</v>
      </c>
      <c r="G63" s="48">
        <f>$A241</f>
        <v>0</v>
      </c>
      <c r="H63" s="55">
        <f>$A242</f>
        <v>0</v>
      </c>
    </row>
    <row r="64" spans="1:8" ht="20.149999999999999" customHeight="1" x14ac:dyDescent="0.35">
      <c r="A64" s="53"/>
      <c r="B64" s="84">
        <f t="shared" si="0"/>
        <v>60</v>
      </c>
      <c r="C64" s="88"/>
      <c r="D64" s="88"/>
      <c r="E64" s="48">
        <f>$A219</f>
        <v>0</v>
      </c>
      <c r="F64" s="48">
        <f>$A220</f>
        <v>0</v>
      </c>
      <c r="G64" s="48">
        <f>$A243</f>
        <v>0</v>
      </c>
      <c r="H64" s="55">
        <f>$A244</f>
        <v>0</v>
      </c>
    </row>
    <row r="65" spans="1:8" ht="20.149999999999999" customHeight="1" x14ac:dyDescent="0.35">
      <c r="A65" s="53"/>
      <c r="B65" s="84">
        <f t="shared" si="0"/>
        <v>61</v>
      </c>
      <c r="C65" s="88"/>
      <c r="D65" s="88"/>
      <c r="E65" s="48">
        <f>$A245</f>
        <v>0</v>
      </c>
      <c r="F65" s="48">
        <f>$A246</f>
        <v>0</v>
      </c>
      <c r="G65" s="48">
        <f>$A269</f>
        <v>0</v>
      </c>
      <c r="H65" s="55">
        <f>$A270</f>
        <v>0</v>
      </c>
    </row>
    <row r="66" spans="1:8" ht="20.149999999999999" customHeight="1" x14ac:dyDescent="0.35">
      <c r="A66" s="53"/>
      <c r="B66" s="84">
        <f t="shared" si="0"/>
        <v>62</v>
      </c>
      <c r="C66" s="88"/>
      <c r="D66" s="88"/>
      <c r="E66" s="48">
        <f>$A247</f>
        <v>0</v>
      </c>
      <c r="F66" s="48">
        <f>$A248</f>
        <v>0</v>
      </c>
      <c r="G66" s="48">
        <f>$A271</f>
        <v>0</v>
      </c>
      <c r="H66" s="55">
        <f>$A272</f>
        <v>0</v>
      </c>
    </row>
    <row r="67" spans="1:8" ht="20.149999999999999" customHeight="1" x14ac:dyDescent="0.35">
      <c r="A67" s="53"/>
      <c r="B67" s="84">
        <f t="shared" si="0"/>
        <v>63</v>
      </c>
      <c r="C67" s="88"/>
      <c r="D67" s="88"/>
      <c r="E67" s="48">
        <f>$A249</f>
        <v>0</v>
      </c>
      <c r="F67" s="48">
        <f>$A250</f>
        <v>0</v>
      </c>
      <c r="G67" s="48">
        <f>$A273</f>
        <v>0</v>
      </c>
      <c r="H67" s="55">
        <f>$A274</f>
        <v>0</v>
      </c>
    </row>
    <row r="68" spans="1:8" ht="20.149999999999999" customHeight="1" x14ac:dyDescent="0.35">
      <c r="A68" s="53"/>
      <c r="B68" s="84">
        <f t="shared" si="0"/>
        <v>64</v>
      </c>
      <c r="C68" s="88"/>
      <c r="D68" s="88"/>
      <c r="E68" s="48">
        <f>$A251</f>
        <v>0</v>
      </c>
      <c r="F68" s="48">
        <f>$A252</f>
        <v>0</v>
      </c>
      <c r="G68" s="48">
        <f>$A275</f>
        <v>0</v>
      </c>
      <c r="H68" s="55">
        <f>$A276</f>
        <v>0</v>
      </c>
    </row>
    <row r="69" spans="1:8" ht="20.149999999999999" customHeight="1" x14ac:dyDescent="0.35">
      <c r="A69" s="53"/>
      <c r="B69" s="84">
        <f t="shared" si="0"/>
        <v>65</v>
      </c>
      <c r="C69" s="88"/>
      <c r="D69" s="88"/>
      <c r="E69" s="48">
        <f>$A253</f>
        <v>0</v>
      </c>
      <c r="F69" s="48">
        <f>$A254</f>
        <v>0</v>
      </c>
      <c r="G69" s="48">
        <f>$A277</f>
        <v>0</v>
      </c>
      <c r="H69" s="55">
        <f>$A278</f>
        <v>0</v>
      </c>
    </row>
    <row r="70" spans="1:8" ht="20.149999999999999" customHeight="1" x14ac:dyDescent="0.35">
      <c r="A70" s="53"/>
      <c r="B70" s="84">
        <f t="shared" si="0"/>
        <v>66</v>
      </c>
      <c r="C70" s="88"/>
      <c r="D70" s="88"/>
      <c r="E70" s="48">
        <f>$A255</f>
        <v>0</v>
      </c>
      <c r="F70" s="48">
        <f>$A256</f>
        <v>0</v>
      </c>
      <c r="G70" s="48">
        <f>$A279</f>
        <v>0</v>
      </c>
      <c r="H70" s="55">
        <f>$A280</f>
        <v>0</v>
      </c>
    </row>
    <row r="71" spans="1:8" ht="20.149999999999999" customHeight="1" x14ac:dyDescent="0.35">
      <c r="A71" s="53"/>
      <c r="B71" s="84">
        <f t="shared" ref="B71:B100" si="1">B70+1</f>
        <v>67</v>
      </c>
      <c r="C71" s="88"/>
      <c r="D71" s="88"/>
      <c r="E71" s="48">
        <f>$A257</f>
        <v>0</v>
      </c>
      <c r="F71" s="48">
        <f>$A258</f>
        <v>0</v>
      </c>
      <c r="G71" s="48">
        <f>$A281</f>
        <v>0</v>
      </c>
      <c r="H71" s="55">
        <f>$A282</f>
        <v>0</v>
      </c>
    </row>
    <row r="72" spans="1:8" ht="20.149999999999999" customHeight="1" x14ac:dyDescent="0.35">
      <c r="A72" s="53"/>
      <c r="B72" s="84">
        <f t="shared" si="1"/>
        <v>68</v>
      </c>
      <c r="C72" s="88"/>
      <c r="D72" s="88"/>
      <c r="E72" s="48">
        <f>$A259</f>
        <v>0</v>
      </c>
      <c r="F72" s="48">
        <f>$A260</f>
        <v>0</v>
      </c>
      <c r="G72" s="48">
        <f>$A283</f>
        <v>0</v>
      </c>
      <c r="H72" s="55">
        <f>$A284</f>
        <v>0</v>
      </c>
    </row>
    <row r="73" spans="1:8" ht="20.149999999999999" customHeight="1" x14ac:dyDescent="0.35">
      <c r="A73" s="53"/>
      <c r="B73" s="84">
        <f t="shared" si="1"/>
        <v>69</v>
      </c>
      <c r="C73" s="88"/>
      <c r="D73" s="88"/>
      <c r="E73" s="48">
        <f>$A261</f>
        <v>0</v>
      </c>
      <c r="F73" s="48">
        <f>$A262</f>
        <v>0</v>
      </c>
      <c r="G73" s="48">
        <f>$A285</f>
        <v>0</v>
      </c>
      <c r="H73" s="55">
        <f>$A286</f>
        <v>0</v>
      </c>
    </row>
    <row r="74" spans="1:8" ht="20.149999999999999" customHeight="1" x14ac:dyDescent="0.35">
      <c r="A74" s="53"/>
      <c r="B74" s="84">
        <f t="shared" si="1"/>
        <v>70</v>
      </c>
      <c r="C74" s="88"/>
      <c r="D74" s="88"/>
      <c r="E74" s="48">
        <f>$A263</f>
        <v>0</v>
      </c>
      <c r="F74" s="48">
        <f>$A264</f>
        <v>0</v>
      </c>
      <c r="G74" s="48">
        <f>$A287</f>
        <v>0</v>
      </c>
      <c r="H74" s="55">
        <f>$A288</f>
        <v>0</v>
      </c>
    </row>
    <row r="75" spans="1:8" ht="20.149999999999999" customHeight="1" x14ac:dyDescent="0.35">
      <c r="A75" s="53"/>
      <c r="B75" s="84">
        <f t="shared" si="1"/>
        <v>71</v>
      </c>
      <c r="C75" s="88"/>
      <c r="D75" s="88"/>
      <c r="E75" s="48">
        <f>$A265</f>
        <v>0</v>
      </c>
      <c r="F75" s="48">
        <f>$A266</f>
        <v>0</v>
      </c>
      <c r="G75" s="48">
        <f>$A289</f>
        <v>0</v>
      </c>
      <c r="H75" s="55">
        <f>$A290</f>
        <v>0</v>
      </c>
    </row>
    <row r="76" spans="1:8" ht="20.149999999999999" customHeight="1" x14ac:dyDescent="0.35">
      <c r="A76" s="53"/>
      <c r="B76" s="84">
        <f t="shared" si="1"/>
        <v>72</v>
      </c>
      <c r="C76" s="88"/>
      <c r="D76" s="88"/>
      <c r="E76" s="48">
        <f>$A267</f>
        <v>0</v>
      </c>
      <c r="F76" s="48">
        <f>$A268</f>
        <v>0</v>
      </c>
      <c r="G76" s="48">
        <f>$A291</f>
        <v>0</v>
      </c>
      <c r="H76" s="55">
        <f>$A292</f>
        <v>0</v>
      </c>
    </row>
    <row r="77" spans="1:8" ht="20.149999999999999" customHeight="1" x14ac:dyDescent="0.35">
      <c r="A77" s="53"/>
      <c r="B77" s="84">
        <f t="shared" si="1"/>
        <v>73</v>
      </c>
      <c r="C77" s="88"/>
      <c r="D77" s="88"/>
      <c r="E77" s="48">
        <f>$A293</f>
        <v>0</v>
      </c>
      <c r="F77" s="48">
        <f>$A294</f>
        <v>0</v>
      </c>
      <c r="G77" s="48">
        <f>$A317</f>
        <v>0</v>
      </c>
      <c r="H77" s="55">
        <f>$A318</f>
        <v>0</v>
      </c>
    </row>
    <row r="78" spans="1:8" ht="20.149999999999999" customHeight="1" x14ac:dyDescent="0.35">
      <c r="A78" s="53"/>
      <c r="B78" s="84">
        <f t="shared" si="1"/>
        <v>74</v>
      </c>
      <c r="C78" s="88"/>
      <c r="D78" s="88"/>
      <c r="E78" s="48">
        <f>$A295</f>
        <v>0</v>
      </c>
      <c r="F78" s="48">
        <f>$A296</f>
        <v>0</v>
      </c>
      <c r="G78" s="48">
        <f>$A319</f>
        <v>0</v>
      </c>
      <c r="H78" s="55">
        <f>$A320</f>
        <v>0</v>
      </c>
    </row>
    <row r="79" spans="1:8" ht="20.149999999999999" customHeight="1" x14ac:dyDescent="0.35">
      <c r="A79" s="53"/>
      <c r="B79" s="84">
        <f t="shared" si="1"/>
        <v>75</v>
      </c>
      <c r="C79" s="88"/>
      <c r="D79" s="88"/>
      <c r="E79" s="48">
        <f>$A297</f>
        <v>0</v>
      </c>
      <c r="F79" s="48">
        <f>$A298</f>
        <v>0</v>
      </c>
      <c r="G79" s="48">
        <f>$A321</f>
        <v>0</v>
      </c>
      <c r="H79" s="55">
        <f>$A322</f>
        <v>0</v>
      </c>
    </row>
    <row r="80" spans="1:8" ht="20.149999999999999" customHeight="1" x14ac:dyDescent="0.35">
      <c r="A80" s="53"/>
      <c r="B80" s="84">
        <f t="shared" si="1"/>
        <v>76</v>
      </c>
      <c r="C80" s="88"/>
      <c r="D80" s="88"/>
      <c r="E80" s="48">
        <f>$A299</f>
        <v>0</v>
      </c>
      <c r="F80" s="48">
        <f>$A300</f>
        <v>0</v>
      </c>
      <c r="G80" s="48">
        <f>$A323</f>
        <v>0</v>
      </c>
      <c r="H80" s="55">
        <f>$A324</f>
        <v>0</v>
      </c>
    </row>
    <row r="81" spans="1:8" ht="20.149999999999999" customHeight="1" x14ac:dyDescent="0.35">
      <c r="A81" s="53"/>
      <c r="B81" s="84">
        <f t="shared" si="1"/>
        <v>77</v>
      </c>
      <c r="C81" s="88"/>
      <c r="D81" s="88"/>
      <c r="E81" s="48">
        <f>$A301</f>
        <v>0</v>
      </c>
      <c r="F81" s="48">
        <f>$A302</f>
        <v>0</v>
      </c>
      <c r="G81" s="48">
        <f>$A325</f>
        <v>0</v>
      </c>
      <c r="H81" s="55">
        <f>$A326</f>
        <v>0</v>
      </c>
    </row>
    <row r="82" spans="1:8" ht="20.149999999999999" customHeight="1" x14ac:dyDescent="0.35">
      <c r="A82" s="53"/>
      <c r="B82" s="84">
        <f t="shared" si="1"/>
        <v>78</v>
      </c>
      <c r="C82" s="88"/>
      <c r="D82" s="88"/>
      <c r="E82" s="48">
        <f>$A303</f>
        <v>0</v>
      </c>
      <c r="F82" s="48">
        <f>$A304</f>
        <v>0</v>
      </c>
      <c r="G82" s="48">
        <f>$A327</f>
        <v>0</v>
      </c>
      <c r="H82" s="55">
        <f>$A328</f>
        <v>0</v>
      </c>
    </row>
    <row r="83" spans="1:8" ht="20.149999999999999" customHeight="1" x14ac:dyDescent="0.35">
      <c r="A83" s="53"/>
      <c r="B83" s="84">
        <f t="shared" si="1"/>
        <v>79</v>
      </c>
      <c r="C83" s="88"/>
      <c r="D83" s="88"/>
      <c r="E83" s="48">
        <f>$A305</f>
        <v>0</v>
      </c>
      <c r="F83" s="48">
        <f>$A306</f>
        <v>0</v>
      </c>
      <c r="G83" s="48">
        <f>$A329</f>
        <v>0</v>
      </c>
      <c r="H83" s="55">
        <f>$A330</f>
        <v>0</v>
      </c>
    </row>
    <row r="84" spans="1:8" ht="20.149999999999999" customHeight="1" x14ac:dyDescent="0.35">
      <c r="A84" s="53"/>
      <c r="B84" s="84">
        <f t="shared" si="1"/>
        <v>80</v>
      </c>
      <c r="C84" s="88"/>
      <c r="D84" s="88"/>
      <c r="E84" s="48">
        <f>$A307</f>
        <v>0</v>
      </c>
      <c r="F84" s="48">
        <f>$A308</f>
        <v>0</v>
      </c>
      <c r="G84" s="48">
        <f>$A331</f>
        <v>0</v>
      </c>
      <c r="H84" s="55">
        <f>$A332</f>
        <v>0</v>
      </c>
    </row>
    <row r="85" spans="1:8" ht="20.149999999999999" customHeight="1" x14ac:dyDescent="0.35">
      <c r="A85" s="53"/>
      <c r="B85" s="84">
        <f t="shared" si="1"/>
        <v>81</v>
      </c>
      <c r="C85" s="88"/>
      <c r="D85" s="88"/>
      <c r="E85" s="48">
        <f>$A309</f>
        <v>0</v>
      </c>
      <c r="F85" s="48">
        <f>$A310</f>
        <v>0</v>
      </c>
      <c r="G85" s="48">
        <f>$A333</f>
        <v>0</v>
      </c>
      <c r="H85" s="55">
        <f>$A334</f>
        <v>0</v>
      </c>
    </row>
    <row r="86" spans="1:8" ht="20.149999999999999" customHeight="1" x14ac:dyDescent="0.35">
      <c r="A86" s="53"/>
      <c r="B86" s="84">
        <f t="shared" si="1"/>
        <v>82</v>
      </c>
      <c r="C86" s="88"/>
      <c r="D86" s="88"/>
      <c r="E86" s="48">
        <f>$A311</f>
        <v>0</v>
      </c>
      <c r="F86" s="48">
        <f>$A312</f>
        <v>0</v>
      </c>
      <c r="G86" s="48">
        <f>$A335</f>
        <v>0</v>
      </c>
      <c r="H86" s="55">
        <f>$A336</f>
        <v>0</v>
      </c>
    </row>
    <row r="87" spans="1:8" ht="20.149999999999999" customHeight="1" x14ac:dyDescent="0.35">
      <c r="A87" s="53"/>
      <c r="B87" s="84">
        <f t="shared" si="1"/>
        <v>83</v>
      </c>
      <c r="C87" s="88"/>
      <c r="D87" s="88"/>
      <c r="E87" s="48">
        <f>$A313</f>
        <v>0</v>
      </c>
      <c r="F87" s="48">
        <f>$A314</f>
        <v>0</v>
      </c>
      <c r="G87" s="48">
        <f>$A337</f>
        <v>0</v>
      </c>
      <c r="H87" s="55">
        <f>$A338</f>
        <v>0</v>
      </c>
    </row>
    <row r="88" spans="1:8" ht="20.149999999999999" customHeight="1" x14ac:dyDescent="0.35">
      <c r="A88" s="53"/>
      <c r="B88" s="84">
        <f t="shared" si="1"/>
        <v>84</v>
      </c>
      <c r="C88" s="88"/>
      <c r="D88" s="88"/>
      <c r="E88" s="48">
        <f>$A315</f>
        <v>0</v>
      </c>
      <c r="F88" s="48">
        <f>$A316</f>
        <v>0</v>
      </c>
      <c r="G88" s="48">
        <f>$A339</f>
        <v>0</v>
      </c>
      <c r="H88" s="55">
        <f>$A340</f>
        <v>0</v>
      </c>
    </row>
    <row r="89" spans="1:8" ht="20.149999999999999" customHeight="1" x14ac:dyDescent="0.35">
      <c r="A89" s="53"/>
      <c r="B89" s="84">
        <f t="shared" si="1"/>
        <v>85</v>
      </c>
      <c r="C89" s="88"/>
      <c r="D89" s="88"/>
      <c r="E89" s="48">
        <f>$A341</f>
        <v>0</v>
      </c>
      <c r="F89" s="48">
        <f>$A342</f>
        <v>0</v>
      </c>
      <c r="G89" s="48">
        <f>$A365</f>
        <v>0</v>
      </c>
      <c r="H89" s="55">
        <f>$A366</f>
        <v>0</v>
      </c>
    </row>
    <row r="90" spans="1:8" ht="20.149999999999999" customHeight="1" x14ac:dyDescent="0.35">
      <c r="A90" s="53"/>
      <c r="B90" s="84">
        <f t="shared" si="1"/>
        <v>86</v>
      </c>
      <c r="C90" s="88"/>
      <c r="D90" s="88"/>
      <c r="E90" s="48">
        <f>$A343</f>
        <v>0</v>
      </c>
      <c r="F90" s="48">
        <f>$A344</f>
        <v>0</v>
      </c>
      <c r="G90" s="48">
        <f>$A367</f>
        <v>0</v>
      </c>
      <c r="H90" s="55">
        <f>$A368</f>
        <v>0</v>
      </c>
    </row>
    <row r="91" spans="1:8" ht="20.149999999999999" customHeight="1" x14ac:dyDescent="0.35">
      <c r="A91" s="53"/>
      <c r="B91" s="84">
        <f t="shared" si="1"/>
        <v>87</v>
      </c>
      <c r="C91" s="88"/>
      <c r="D91" s="88"/>
      <c r="E91" s="48">
        <f>$A345</f>
        <v>0</v>
      </c>
      <c r="F91" s="48">
        <f>$A346</f>
        <v>0</v>
      </c>
      <c r="G91" s="48">
        <f>$A369</f>
        <v>0</v>
      </c>
      <c r="H91" s="55">
        <f>$A370</f>
        <v>0</v>
      </c>
    </row>
    <row r="92" spans="1:8" ht="20.149999999999999" customHeight="1" x14ac:dyDescent="0.35">
      <c r="A92" s="53"/>
      <c r="B92" s="84">
        <f t="shared" si="1"/>
        <v>88</v>
      </c>
      <c r="C92" s="88"/>
      <c r="D92" s="88"/>
      <c r="E92" s="48">
        <f>$A347</f>
        <v>0</v>
      </c>
      <c r="F92" s="48">
        <f>$A348</f>
        <v>0</v>
      </c>
      <c r="G92" s="48">
        <f>$A371</f>
        <v>0</v>
      </c>
      <c r="H92" s="55">
        <f>$A372</f>
        <v>0</v>
      </c>
    </row>
    <row r="93" spans="1:8" ht="20.149999999999999" customHeight="1" x14ac:dyDescent="0.35">
      <c r="A93" s="53"/>
      <c r="B93" s="84">
        <f t="shared" si="1"/>
        <v>89</v>
      </c>
      <c r="C93" s="88"/>
      <c r="D93" s="88"/>
      <c r="E93" s="48">
        <f>$A349</f>
        <v>0</v>
      </c>
      <c r="F93" s="48">
        <f>$A350</f>
        <v>0</v>
      </c>
      <c r="G93" s="48">
        <f>$A373</f>
        <v>0</v>
      </c>
      <c r="H93" s="55">
        <f>$A374</f>
        <v>0</v>
      </c>
    </row>
    <row r="94" spans="1:8" ht="20.149999999999999" customHeight="1" x14ac:dyDescent="0.35">
      <c r="A94" s="53"/>
      <c r="B94" s="84">
        <f t="shared" si="1"/>
        <v>90</v>
      </c>
      <c r="C94" s="88"/>
      <c r="D94" s="88"/>
      <c r="E94" s="48">
        <f>$A351</f>
        <v>0</v>
      </c>
      <c r="F94" s="48">
        <f>$A352</f>
        <v>0</v>
      </c>
      <c r="G94" s="48">
        <f>$A375</f>
        <v>0</v>
      </c>
      <c r="H94" s="55">
        <f>$A376</f>
        <v>0</v>
      </c>
    </row>
    <row r="95" spans="1:8" ht="20.149999999999999" customHeight="1" x14ac:dyDescent="0.35">
      <c r="A95" s="53"/>
      <c r="B95" s="84">
        <f t="shared" si="1"/>
        <v>91</v>
      </c>
      <c r="C95" s="88"/>
      <c r="D95" s="88"/>
      <c r="E95" s="48">
        <f>$A353</f>
        <v>0</v>
      </c>
      <c r="F95" s="48">
        <f>$A354</f>
        <v>0</v>
      </c>
      <c r="G95" s="48">
        <f>$A377</f>
        <v>0</v>
      </c>
      <c r="H95" s="55">
        <f>$A378</f>
        <v>0</v>
      </c>
    </row>
    <row r="96" spans="1:8" ht="20.149999999999999" customHeight="1" x14ac:dyDescent="0.35">
      <c r="A96" s="53"/>
      <c r="B96" s="84">
        <f t="shared" si="1"/>
        <v>92</v>
      </c>
      <c r="C96" s="88"/>
      <c r="D96" s="88"/>
      <c r="E96" s="48">
        <f>$A355</f>
        <v>0</v>
      </c>
      <c r="F96" s="48">
        <f>$A356</f>
        <v>0</v>
      </c>
      <c r="G96" s="48">
        <f>$A379</f>
        <v>0</v>
      </c>
      <c r="H96" s="55">
        <f>$A380</f>
        <v>0</v>
      </c>
    </row>
    <row r="97" spans="1:8" ht="20.149999999999999" customHeight="1" x14ac:dyDescent="0.35">
      <c r="A97" s="53"/>
      <c r="B97" s="84">
        <f t="shared" si="1"/>
        <v>93</v>
      </c>
      <c r="C97" s="88"/>
      <c r="D97" s="88"/>
      <c r="E97" s="48">
        <f>$A357</f>
        <v>0</v>
      </c>
      <c r="F97" s="48">
        <f>$A358</f>
        <v>0</v>
      </c>
      <c r="G97" s="48">
        <f>$A381</f>
        <v>0</v>
      </c>
      <c r="H97" s="55">
        <f>$A382</f>
        <v>0</v>
      </c>
    </row>
    <row r="98" spans="1:8" ht="20.149999999999999" customHeight="1" x14ac:dyDescent="0.35">
      <c r="A98" s="53"/>
      <c r="B98" s="84">
        <f t="shared" si="1"/>
        <v>94</v>
      </c>
      <c r="C98" s="88"/>
      <c r="D98" s="88"/>
      <c r="E98" s="48">
        <f>$A359</f>
        <v>0</v>
      </c>
      <c r="F98" s="48">
        <f>$A360</f>
        <v>0</v>
      </c>
      <c r="G98" s="48">
        <f>$A383</f>
        <v>0</v>
      </c>
      <c r="H98" s="55">
        <f>$A384</f>
        <v>0</v>
      </c>
    </row>
    <row r="99" spans="1:8" ht="20.149999999999999" customHeight="1" x14ac:dyDescent="0.35">
      <c r="A99" s="53"/>
      <c r="B99" s="84">
        <f t="shared" si="1"/>
        <v>95</v>
      </c>
      <c r="C99" s="88"/>
      <c r="D99" s="88"/>
      <c r="E99" s="48">
        <f>$A361</f>
        <v>0</v>
      </c>
      <c r="F99" s="48">
        <f>$A362</f>
        <v>0</v>
      </c>
      <c r="G99" s="48">
        <f>$A385</f>
        <v>0</v>
      </c>
      <c r="H99" s="55">
        <f>$A386</f>
        <v>0</v>
      </c>
    </row>
    <row r="100" spans="1:8" ht="20.149999999999999" customHeight="1" thickBot="1" x14ac:dyDescent="0.4">
      <c r="A100" s="53"/>
      <c r="B100" s="93">
        <f t="shared" si="1"/>
        <v>96</v>
      </c>
      <c r="C100" s="82"/>
      <c r="D100" s="82"/>
      <c r="E100" s="24">
        <f>$A363</f>
        <v>0</v>
      </c>
      <c r="F100" s="24">
        <f>$A364</f>
        <v>0</v>
      </c>
      <c r="G100" s="24">
        <f>$A387</f>
        <v>0</v>
      </c>
      <c r="H100" s="56">
        <f>$A388</f>
        <v>0</v>
      </c>
    </row>
    <row r="101" spans="1:8" ht="20.149999999999999" customHeight="1" x14ac:dyDescent="0.35">
      <c r="A101" s="60"/>
    </row>
    <row r="102" spans="1:8" ht="20.149999999999999" customHeight="1" x14ac:dyDescent="0.35">
      <c r="A102" s="60"/>
    </row>
    <row r="103" spans="1:8" ht="20.149999999999999" customHeight="1" x14ac:dyDescent="0.35">
      <c r="A103" s="60"/>
    </row>
    <row r="104" spans="1:8" ht="20.149999999999999" customHeight="1" x14ac:dyDescent="0.35">
      <c r="A104" s="60"/>
    </row>
    <row r="105" spans="1:8" ht="20.149999999999999" customHeight="1" x14ac:dyDescent="0.35">
      <c r="A105" s="60"/>
    </row>
    <row r="106" spans="1:8" ht="20.149999999999999" customHeight="1" x14ac:dyDescent="0.35">
      <c r="A106" s="60"/>
    </row>
    <row r="107" spans="1:8" ht="20.149999999999999" customHeight="1" x14ac:dyDescent="0.35">
      <c r="A107" s="60"/>
    </row>
    <row r="108" spans="1:8" ht="20.149999999999999" customHeight="1" x14ac:dyDescent="0.35">
      <c r="A108" s="60"/>
    </row>
    <row r="109" spans="1:8" ht="20.149999999999999" customHeight="1" x14ac:dyDescent="0.35">
      <c r="A109" s="60"/>
    </row>
    <row r="110" spans="1:8" ht="20.149999999999999" customHeight="1" x14ac:dyDescent="0.35">
      <c r="A110" s="60"/>
    </row>
    <row r="111" spans="1:8" ht="20.149999999999999" customHeight="1" x14ac:dyDescent="0.35">
      <c r="A111" s="60"/>
    </row>
    <row r="112" spans="1:8" ht="20.149999999999999" customHeight="1" x14ac:dyDescent="0.35">
      <c r="A112" s="60"/>
    </row>
    <row r="113" spans="1:1" ht="20.149999999999999" customHeight="1" x14ac:dyDescent="0.35">
      <c r="A113" s="60"/>
    </row>
    <row r="114" spans="1:1" ht="20.149999999999999" customHeight="1" x14ac:dyDescent="0.35">
      <c r="A114" s="60"/>
    </row>
    <row r="115" spans="1:1" ht="20.149999999999999" customHeight="1" x14ac:dyDescent="0.35">
      <c r="A115" s="60"/>
    </row>
    <row r="116" spans="1:1" ht="20.149999999999999" customHeight="1" x14ac:dyDescent="0.35">
      <c r="A116" s="60"/>
    </row>
    <row r="117" spans="1:1" ht="20.149999999999999" customHeight="1" x14ac:dyDescent="0.35">
      <c r="A117" s="60"/>
    </row>
    <row r="118" spans="1:1" ht="20.149999999999999" customHeight="1" x14ac:dyDescent="0.35">
      <c r="A118" s="60"/>
    </row>
    <row r="119" spans="1:1" ht="20.149999999999999" customHeight="1" x14ac:dyDescent="0.35">
      <c r="A119" s="60"/>
    </row>
    <row r="120" spans="1:1" ht="20.149999999999999" customHeight="1" x14ac:dyDescent="0.35">
      <c r="A120" s="60"/>
    </row>
    <row r="121" spans="1:1" ht="20.149999999999999" customHeight="1" x14ac:dyDescent="0.35">
      <c r="A121" s="60"/>
    </row>
    <row r="122" spans="1:1" ht="20.149999999999999" customHeight="1" x14ac:dyDescent="0.35">
      <c r="A122" s="60"/>
    </row>
    <row r="123" spans="1:1" ht="20.149999999999999" customHeight="1" x14ac:dyDescent="0.35">
      <c r="A123" s="60"/>
    </row>
    <row r="124" spans="1:1" ht="20.149999999999999" customHeight="1" x14ac:dyDescent="0.35">
      <c r="A124" s="60"/>
    </row>
    <row r="125" spans="1:1" ht="20.149999999999999" customHeight="1" x14ac:dyDescent="0.35">
      <c r="A125" s="60"/>
    </row>
    <row r="126" spans="1:1" ht="20.149999999999999" customHeight="1" x14ac:dyDescent="0.35">
      <c r="A126" s="60"/>
    </row>
    <row r="127" spans="1:1" ht="20.149999999999999" customHeight="1" x14ac:dyDescent="0.35">
      <c r="A127" s="60"/>
    </row>
    <row r="128" spans="1:1" ht="20.149999999999999" customHeight="1" x14ac:dyDescent="0.35">
      <c r="A128" s="60"/>
    </row>
    <row r="129" spans="1:1" ht="20.149999999999999" customHeight="1" x14ac:dyDescent="0.35">
      <c r="A129" s="60"/>
    </row>
    <row r="130" spans="1:1" ht="20.149999999999999" customHeight="1" x14ac:dyDescent="0.35">
      <c r="A130" s="60"/>
    </row>
    <row r="131" spans="1:1" ht="20.149999999999999" customHeight="1" x14ac:dyDescent="0.35">
      <c r="A131" s="60"/>
    </row>
    <row r="132" spans="1:1" ht="20.149999999999999" customHeight="1" x14ac:dyDescent="0.35">
      <c r="A132" s="60"/>
    </row>
    <row r="133" spans="1:1" ht="20.149999999999999" customHeight="1" x14ac:dyDescent="0.35">
      <c r="A133" s="60"/>
    </row>
    <row r="134" spans="1:1" ht="20.149999999999999" customHeight="1" x14ac:dyDescent="0.35">
      <c r="A134" s="60"/>
    </row>
    <row r="135" spans="1:1" ht="20.149999999999999" customHeight="1" x14ac:dyDescent="0.35">
      <c r="A135" s="60"/>
    </row>
    <row r="136" spans="1:1" ht="20.149999999999999" customHeight="1" x14ac:dyDescent="0.35">
      <c r="A136" s="60"/>
    </row>
    <row r="137" spans="1:1" ht="20.149999999999999" customHeight="1" x14ac:dyDescent="0.35">
      <c r="A137" s="60"/>
    </row>
    <row r="138" spans="1:1" ht="20.149999999999999" customHeight="1" x14ac:dyDescent="0.35">
      <c r="A138" s="60"/>
    </row>
    <row r="139" spans="1:1" ht="20.149999999999999" customHeight="1" x14ac:dyDescent="0.35">
      <c r="A139" s="60"/>
    </row>
    <row r="140" spans="1:1" ht="20.149999999999999" customHeight="1" x14ac:dyDescent="0.35">
      <c r="A140" s="60"/>
    </row>
    <row r="141" spans="1:1" ht="20.149999999999999" customHeight="1" x14ac:dyDescent="0.35">
      <c r="A141" s="60"/>
    </row>
    <row r="142" spans="1:1" ht="20.149999999999999" customHeight="1" x14ac:dyDescent="0.35">
      <c r="A142" s="60"/>
    </row>
    <row r="143" spans="1:1" ht="20.149999999999999" customHeight="1" x14ac:dyDescent="0.35">
      <c r="A143" s="60"/>
    </row>
    <row r="144" spans="1:1" ht="20.149999999999999" customHeight="1" x14ac:dyDescent="0.35">
      <c r="A144" s="60"/>
    </row>
    <row r="145" spans="1:1" ht="20.149999999999999" customHeight="1" x14ac:dyDescent="0.35">
      <c r="A145" s="60"/>
    </row>
    <row r="146" spans="1:1" ht="20.149999999999999" customHeight="1" x14ac:dyDescent="0.35">
      <c r="A146" s="60"/>
    </row>
    <row r="147" spans="1:1" ht="20.149999999999999" customHeight="1" x14ac:dyDescent="0.35">
      <c r="A147" s="60"/>
    </row>
    <row r="148" spans="1:1" ht="20.149999999999999" customHeight="1" x14ac:dyDescent="0.35">
      <c r="A148" s="60"/>
    </row>
    <row r="149" spans="1:1" ht="20.149999999999999" customHeight="1" x14ac:dyDescent="0.35">
      <c r="A149" s="60"/>
    </row>
    <row r="150" spans="1:1" ht="20.149999999999999" customHeight="1" x14ac:dyDescent="0.35">
      <c r="A150" s="60"/>
    </row>
    <row r="151" spans="1:1" ht="20.149999999999999" customHeight="1" x14ac:dyDescent="0.35">
      <c r="A151" s="60"/>
    </row>
    <row r="152" spans="1:1" ht="20.149999999999999" customHeight="1" x14ac:dyDescent="0.35">
      <c r="A152" s="60"/>
    </row>
    <row r="153" spans="1:1" ht="20.149999999999999" customHeight="1" x14ac:dyDescent="0.35">
      <c r="A153" s="60"/>
    </row>
    <row r="154" spans="1:1" ht="20.149999999999999" customHeight="1" x14ac:dyDescent="0.35">
      <c r="A154" s="60"/>
    </row>
    <row r="155" spans="1:1" ht="20.149999999999999" customHeight="1" x14ac:dyDescent="0.35">
      <c r="A155" s="60"/>
    </row>
    <row r="156" spans="1:1" ht="20.149999999999999" customHeight="1" x14ac:dyDescent="0.35">
      <c r="A156" s="60"/>
    </row>
    <row r="157" spans="1:1" ht="20.149999999999999" customHeight="1" x14ac:dyDescent="0.35">
      <c r="A157" s="60"/>
    </row>
    <row r="158" spans="1:1" ht="20.149999999999999" customHeight="1" x14ac:dyDescent="0.35">
      <c r="A158" s="60"/>
    </row>
    <row r="159" spans="1:1" ht="20.149999999999999" customHeight="1" x14ac:dyDescent="0.35">
      <c r="A159" s="60"/>
    </row>
    <row r="160" spans="1:1" ht="20.149999999999999" customHeight="1" x14ac:dyDescent="0.35">
      <c r="A160" s="60"/>
    </row>
    <row r="161" spans="1:1" ht="20.149999999999999" customHeight="1" x14ac:dyDescent="0.35">
      <c r="A161" s="60"/>
    </row>
    <row r="162" spans="1:1" ht="20.149999999999999" customHeight="1" x14ac:dyDescent="0.35">
      <c r="A162" s="60"/>
    </row>
    <row r="163" spans="1:1" ht="20.149999999999999" customHeight="1" x14ac:dyDescent="0.35">
      <c r="A163" s="60"/>
    </row>
    <row r="164" spans="1:1" ht="20.149999999999999" customHeight="1" x14ac:dyDescent="0.35">
      <c r="A164" s="60"/>
    </row>
    <row r="165" spans="1:1" ht="20.149999999999999" customHeight="1" x14ac:dyDescent="0.35">
      <c r="A165" s="60"/>
    </row>
    <row r="166" spans="1:1" ht="20.149999999999999" customHeight="1" x14ac:dyDescent="0.35">
      <c r="A166" s="60"/>
    </row>
    <row r="167" spans="1:1" ht="20.149999999999999" customHeight="1" x14ac:dyDescent="0.35">
      <c r="A167" s="60"/>
    </row>
    <row r="168" spans="1:1" ht="20.149999999999999" customHeight="1" x14ac:dyDescent="0.35">
      <c r="A168" s="60"/>
    </row>
    <row r="169" spans="1:1" ht="20.149999999999999" customHeight="1" x14ac:dyDescent="0.35">
      <c r="A169" s="60"/>
    </row>
    <row r="170" spans="1:1" ht="20.149999999999999" customHeight="1" x14ac:dyDescent="0.35">
      <c r="A170" s="60"/>
    </row>
    <row r="171" spans="1:1" ht="20.149999999999999" customHeight="1" x14ac:dyDescent="0.35">
      <c r="A171" s="60"/>
    </row>
    <row r="172" spans="1:1" ht="20.149999999999999" customHeight="1" x14ac:dyDescent="0.35">
      <c r="A172" s="60"/>
    </row>
    <row r="173" spans="1:1" ht="20.149999999999999" customHeight="1" x14ac:dyDescent="0.35">
      <c r="A173" s="60"/>
    </row>
    <row r="174" spans="1:1" ht="20.149999999999999" customHeight="1" x14ac:dyDescent="0.35">
      <c r="A174" s="60"/>
    </row>
    <row r="175" spans="1:1" ht="20.149999999999999" customHeight="1" x14ac:dyDescent="0.35">
      <c r="A175" s="60"/>
    </row>
    <row r="176" spans="1:1" ht="20.149999999999999" customHeight="1" x14ac:dyDescent="0.35">
      <c r="A176" s="60"/>
    </row>
    <row r="177" spans="1:1" ht="20.149999999999999" customHeight="1" x14ac:dyDescent="0.35">
      <c r="A177" s="60"/>
    </row>
    <row r="178" spans="1:1" ht="20.149999999999999" customHeight="1" x14ac:dyDescent="0.35">
      <c r="A178" s="60"/>
    </row>
    <row r="179" spans="1:1" ht="20.149999999999999" customHeight="1" x14ac:dyDescent="0.35">
      <c r="A179" s="60"/>
    </row>
    <row r="180" spans="1:1" ht="20.149999999999999" customHeight="1" x14ac:dyDescent="0.35">
      <c r="A180" s="60"/>
    </row>
    <row r="181" spans="1:1" ht="20.149999999999999" customHeight="1" x14ac:dyDescent="0.35">
      <c r="A181" s="60"/>
    </row>
    <row r="182" spans="1:1" ht="20.149999999999999" customHeight="1" x14ac:dyDescent="0.35">
      <c r="A182" s="60"/>
    </row>
    <row r="183" spans="1:1" ht="20.149999999999999" customHeight="1" x14ac:dyDescent="0.35">
      <c r="A183" s="60"/>
    </row>
    <row r="184" spans="1:1" ht="20.149999999999999" customHeight="1" x14ac:dyDescent="0.35">
      <c r="A184" s="60"/>
    </row>
    <row r="185" spans="1:1" ht="20.149999999999999" customHeight="1" x14ac:dyDescent="0.35">
      <c r="A185" s="60"/>
    </row>
    <row r="186" spans="1:1" ht="20.149999999999999" customHeight="1" x14ac:dyDescent="0.35">
      <c r="A186" s="60"/>
    </row>
    <row r="187" spans="1:1" ht="20.149999999999999" customHeight="1" x14ac:dyDescent="0.35">
      <c r="A187" s="60"/>
    </row>
    <row r="188" spans="1:1" ht="20.149999999999999" customHeight="1" x14ac:dyDescent="0.35">
      <c r="A188" s="60"/>
    </row>
    <row r="189" spans="1:1" ht="20.149999999999999" customHeight="1" x14ac:dyDescent="0.35">
      <c r="A189" s="60"/>
    </row>
    <row r="190" spans="1:1" ht="20.149999999999999" customHeight="1" x14ac:dyDescent="0.35">
      <c r="A190" s="60"/>
    </row>
    <row r="191" spans="1:1" ht="20.149999999999999" customHeight="1" x14ac:dyDescent="0.35">
      <c r="A191" s="60"/>
    </row>
    <row r="192" spans="1:1" ht="20.149999999999999" customHeight="1" x14ac:dyDescent="0.35">
      <c r="A192" s="60"/>
    </row>
    <row r="193" spans="1:1" ht="20.149999999999999" customHeight="1" x14ac:dyDescent="0.35">
      <c r="A193" s="60"/>
    </row>
    <row r="194" spans="1:1" ht="20.149999999999999" customHeight="1" x14ac:dyDescent="0.35">
      <c r="A194" s="60"/>
    </row>
    <row r="195" spans="1:1" ht="20.149999999999999" customHeight="1" x14ac:dyDescent="0.35">
      <c r="A195" s="60"/>
    </row>
    <row r="196" spans="1:1" ht="20.149999999999999" customHeight="1" x14ac:dyDescent="0.35">
      <c r="A196" s="60"/>
    </row>
    <row r="197" spans="1:1" ht="20.149999999999999" customHeight="1" x14ac:dyDescent="0.35">
      <c r="A197" s="60"/>
    </row>
    <row r="198" spans="1:1" ht="20.149999999999999" customHeight="1" x14ac:dyDescent="0.35">
      <c r="A198" s="60"/>
    </row>
    <row r="199" spans="1:1" ht="20.149999999999999" customHeight="1" x14ac:dyDescent="0.35">
      <c r="A199" s="60"/>
    </row>
    <row r="200" spans="1:1" ht="20.149999999999999" customHeight="1" x14ac:dyDescent="0.35">
      <c r="A200" s="60"/>
    </row>
    <row r="201" spans="1:1" ht="20.149999999999999" customHeight="1" x14ac:dyDescent="0.35">
      <c r="A201" s="60"/>
    </row>
    <row r="202" spans="1:1" ht="20.149999999999999" customHeight="1" x14ac:dyDescent="0.35">
      <c r="A202" s="60"/>
    </row>
    <row r="203" spans="1:1" ht="20.149999999999999" customHeight="1" x14ac:dyDescent="0.35">
      <c r="A203" s="60"/>
    </row>
    <row r="204" spans="1:1" ht="20.149999999999999" customHeight="1" x14ac:dyDescent="0.35">
      <c r="A204" s="60"/>
    </row>
    <row r="205" spans="1:1" ht="20.149999999999999" customHeight="1" x14ac:dyDescent="0.35">
      <c r="A205" s="60"/>
    </row>
    <row r="206" spans="1:1" ht="20.149999999999999" customHeight="1" x14ac:dyDescent="0.35">
      <c r="A206" s="60"/>
    </row>
    <row r="207" spans="1:1" ht="20.149999999999999" customHeight="1" x14ac:dyDescent="0.35">
      <c r="A207" s="60"/>
    </row>
    <row r="208" spans="1:1" ht="20.149999999999999" customHeight="1" x14ac:dyDescent="0.35">
      <c r="A208" s="60"/>
    </row>
    <row r="209" spans="1:1" ht="20.149999999999999" customHeight="1" x14ac:dyDescent="0.35">
      <c r="A209" s="60"/>
    </row>
    <row r="210" spans="1:1" ht="20.149999999999999" customHeight="1" x14ac:dyDescent="0.35">
      <c r="A210" s="60"/>
    </row>
    <row r="211" spans="1:1" ht="20.149999999999999" customHeight="1" x14ac:dyDescent="0.35">
      <c r="A211" s="60"/>
    </row>
    <row r="212" spans="1:1" ht="20.149999999999999" customHeight="1" x14ac:dyDescent="0.35">
      <c r="A212" s="60"/>
    </row>
    <row r="213" spans="1:1" ht="20.149999999999999" customHeight="1" x14ac:dyDescent="0.35">
      <c r="A213" s="60"/>
    </row>
    <row r="214" spans="1:1" ht="20.149999999999999" customHeight="1" x14ac:dyDescent="0.35">
      <c r="A214" s="60"/>
    </row>
    <row r="215" spans="1:1" ht="20.149999999999999" customHeight="1" x14ac:dyDescent="0.35">
      <c r="A215" s="60"/>
    </row>
    <row r="216" spans="1:1" ht="20.149999999999999" customHeight="1" x14ac:dyDescent="0.35">
      <c r="A216" s="60"/>
    </row>
    <row r="217" spans="1:1" ht="20.149999999999999" customHeight="1" x14ac:dyDescent="0.35">
      <c r="A217" s="60"/>
    </row>
    <row r="218" spans="1:1" ht="20.149999999999999" customHeight="1" x14ac:dyDescent="0.35">
      <c r="A218" s="60"/>
    </row>
    <row r="219" spans="1:1" ht="20.149999999999999" customHeight="1" x14ac:dyDescent="0.35">
      <c r="A219" s="60"/>
    </row>
    <row r="220" spans="1:1" ht="20.149999999999999" customHeight="1" x14ac:dyDescent="0.35">
      <c r="A220" s="60"/>
    </row>
    <row r="221" spans="1:1" ht="20.149999999999999" customHeight="1" x14ac:dyDescent="0.35">
      <c r="A221" s="60"/>
    </row>
    <row r="222" spans="1:1" ht="20.149999999999999" customHeight="1" x14ac:dyDescent="0.35">
      <c r="A222" s="60"/>
    </row>
    <row r="223" spans="1:1" ht="20.149999999999999" customHeight="1" x14ac:dyDescent="0.35">
      <c r="A223" s="60"/>
    </row>
    <row r="224" spans="1:1" ht="20.149999999999999" customHeight="1" x14ac:dyDescent="0.35">
      <c r="A224" s="60"/>
    </row>
    <row r="225" spans="1:1" ht="20.149999999999999" customHeight="1" x14ac:dyDescent="0.35">
      <c r="A225" s="60"/>
    </row>
    <row r="226" spans="1:1" ht="20.149999999999999" customHeight="1" x14ac:dyDescent="0.35">
      <c r="A226" s="60"/>
    </row>
    <row r="227" spans="1:1" ht="20.149999999999999" customHeight="1" x14ac:dyDescent="0.35">
      <c r="A227" s="60"/>
    </row>
    <row r="228" spans="1:1" ht="20.149999999999999" customHeight="1" x14ac:dyDescent="0.35">
      <c r="A228" s="60"/>
    </row>
    <row r="229" spans="1:1" ht="20.149999999999999" customHeight="1" x14ac:dyDescent="0.35">
      <c r="A229" s="60"/>
    </row>
    <row r="230" spans="1:1" ht="20.149999999999999" customHeight="1" x14ac:dyDescent="0.35">
      <c r="A230" s="60"/>
    </row>
    <row r="231" spans="1:1" ht="20.149999999999999" customHeight="1" x14ac:dyDescent="0.35">
      <c r="A231" s="60"/>
    </row>
    <row r="232" spans="1:1" ht="20.149999999999999" customHeight="1" x14ac:dyDescent="0.35">
      <c r="A232" s="60"/>
    </row>
    <row r="233" spans="1:1" ht="20.149999999999999" customHeight="1" x14ac:dyDescent="0.35">
      <c r="A233" s="60"/>
    </row>
    <row r="234" spans="1:1" ht="20.149999999999999" customHeight="1" x14ac:dyDescent="0.35">
      <c r="A234" s="60"/>
    </row>
    <row r="235" spans="1:1" ht="20.149999999999999" customHeight="1" x14ac:dyDescent="0.35">
      <c r="A235" s="60"/>
    </row>
    <row r="236" spans="1:1" ht="20.149999999999999" customHeight="1" x14ac:dyDescent="0.35">
      <c r="A236" s="60"/>
    </row>
    <row r="237" spans="1:1" ht="20.149999999999999" customHeight="1" x14ac:dyDescent="0.35">
      <c r="A237" s="60"/>
    </row>
    <row r="238" spans="1:1" ht="20.149999999999999" customHeight="1" x14ac:dyDescent="0.35">
      <c r="A238" s="60"/>
    </row>
    <row r="239" spans="1:1" ht="20.149999999999999" customHeight="1" x14ac:dyDescent="0.35">
      <c r="A239" s="60"/>
    </row>
    <row r="240" spans="1:1" ht="20.149999999999999" customHeight="1" x14ac:dyDescent="0.35">
      <c r="A240" s="60"/>
    </row>
    <row r="241" spans="1:1" ht="20.149999999999999" customHeight="1" x14ac:dyDescent="0.35">
      <c r="A241" s="60"/>
    </row>
    <row r="242" spans="1:1" ht="20.149999999999999" customHeight="1" x14ac:dyDescent="0.35">
      <c r="A242" s="60"/>
    </row>
    <row r="243" spans="1:1" ht="20.149999999999999" customHeight="1" x14ac:dyDescent="0.35">
      <c r="A243" s="60"/>
    </row>
    <row r="244" spans="1:1" ht="20.149999999999999" customHeight="1" x14ac:dyDescent="0.35">
      <c r="A244" s="60"/>
    </row>
    <row r="245" spans="1:1" ht="20.149999999999999" customHeight="1" x14ac:dyDescent="0.35">
      <c r="A245" s="60"/>
    </row>
    <row r="246" spans="1:1" ht="20.149999999999999" customHeight="1" x14ac:dyDescent="0.35">
      <c r="A246" s="60"/>
    </row>
    <row r="247" spans="1:1" ht="20.149999999999999" customHeight="1" x14ac:dyDescent="0.35">
      <c r="A247" s="60"/>
    </row>
    <row r="248" spans="1:1" ht="20.149999999999999" customHeight="1" x14ac:dyDescent="0.35">
      <c r="A248" s="60"/>
    </row>
    <row r="249" spans="1:1" ht="20.149999999999999" customHeight="1" x14ac:dyDescent="0.35">
      <c r="A249" s="60"/>
    </row>
    <row r="250" spans="1:1" ht="20.149999999999999" customHeight="1" x14ac:dyDescent="0.35">
      <c r="A250" s="60"/>
    </row>
    <row r="251" spans="1:1" ht="20.149999999999999" customHeight="1" x14ac:dyDescent="0.35">
      <c r="A251" s="60"/>
    </row>
    <row r="252" spans="1:1" ht="20.149999999999999" customHeight="1" x14ac:dyDescent="0.35">
      <c r="A252" s="60"/>
    </row>
    <row r="253" spans="1:1" ht="20.149999999999999" customHeight="1" x14ac:dyDescent="0.35">
      <c r="A253" s="60"/>
    </row>
    <row r="254" spans="1:1" ht="20.149999999999999" customHeight="1" x14ac:dyDescent="0.35">
      <c r="A254" s="60"/>
    </row>
    <row r="255" spans="1:1" ht="20.149999999999999" customHeight="1" x14ac:dyDescent="0.35">
      <c r="A255" s="60"/>
    </row>
    <row r="256" spans="1:1" ht="20.149999999999999" customHeight="1" x14ac:dyDescent="0.35">
      <c r="A256" s="60"/>
    </row>
    <row r="257" spans="1:1" ht="20.149999999999999" customHeight="1" x14ac:dyDescent="0.35">
      <c r="A257" s="60"/>
    </row>
    <row r="258" spans="1:1" ht="20.149999999999999" customHeight="1" x14ac:dyDescent="0.35">
      <c r="A258" s="60"/>
    </row>
    <row r="259" spans="1:1" ht="20.149999999999999" customHeight="1" x14ac:dyDescent="0.35">
      <c r="A259" s="60"/>
    </row>
    <row r="260" spans="1:1" ht="20.149999999999999" customHeight="1" x14ac:dyDescent="0.35">
      <c r="A260" s="60"/>
    </row>
    <row r="261" spans="1:1" ht="20.149999999999999" customHeight="1" x14ac:dyDescent="0.35">
      <c r="A261" s="60"/>
    </row>
    <row r="262" spans="1:1" ht="20.149999999999999" customHeight="1" x14ac:dyDescent="0.35">
      <c r="A262" s="60"/>
    </row>
    <row r="263" spans="1:1" ht="20.149999999999999" customHeight="1" x14ac:dyDescent="0.35">
      <c r="A263" s="60"/>
    </row>
    <row r="264" spans="1:1" ht="20.149999999999999" customHeight="1" x14ac:dyDescent="0.35">
      <c r="A264" s="60"/>
    </row>
    <row r="265" spans="1:1" ht="20.149999999999999" customHeight="1" x14ac:dyDescent="0.35">
      <c r="A265" s="60"/>
    </row>
    <row r="266" spans="1:1" ht="20.149999999999999" customHeight="1" x14ac:dyDescent="0.35">
      <c r="A266" s="60"/>
    </row>
    <row r="267" spans="1:1" ht="20.149999999999999" customHeight="1" x14ac:dyDescent="0.35">
      <c r="A267" s="60"/>
    </row>
    <row r="268" spans="1:1" ht="20.149999999999999" customHeight="1" x14ac:dyDescent="0.35">
      <c r="A268" s="60"/>
    </row>
    <row r="269" spans="1:1" ht="20.149999999999999" customHeight="1" x14ac:dyDescent="0.35">
      <c r="A269" s="60"/>
    </row>
    <row r="270" spans="1:1" ht="20.149999999999999" customHeight="1" x14ac:dyDescent="0.35">
      <c r="A270" s="60"/>
    </row>
    <row r="271" spans="1:1" ht="20.149999999999999" customHeight="1" x14ac:dyDescent="0.35">
      <c r="A271" s="60"/>
    </row>
    <row r="272" spans="1:1" ht="20.149999999999999" customHeight="1" x14ac:dyDescent="0.35">
      <c r="A272" s="60"/>
    </row>
    <row r="273" spans="1:1" ht="20.149999999999999" customHeight="1" x14ac:dyDescent="0.35">
      <c r="A273" s="60"/>
    </row>
    <row r="274" spans="1:1" ht="20.149999999999999" customHeight="1" x14ac:dyDescent="0.35">
      <c r="A274" s="60"/>
    </row>
    <row r="275" spans="1:1" ht="20.149999999999999" customHeight="1" x14ac:dyDescent="0.35">
      <c r="A275" s="60"/>
    </row>
    <row r="276" spans="1:1" ht="20.149999999999999" customHeight="1" x14ac:dyDescent="0.35">
      <c r="A276" s="60"/>
    </row>
    <row r="277" spans="1:1" ht="20.149999999999999" customHeight="1" x14ac:dyDescent="0.35">
      <c r="A277" s="60"/>
    </row>
    <row r="278" spans="1:1" ht="20.149999999999999" customHeight="1" x14ac:dyDescent="0.35">
      <c r="A278" s="60"/>
    </row>
    <row r="279" spans="1:1" ht="20.149999999999999" customHeight="1" x14ac:dyDescent="0.35">
      <c r="A279" s="60"/>
    </row>
    <row r="280" spans="1:1" ht="20.149999999999999" customHeight="1" x14ac:dyDescent="0.35">
      <c r="A280" s="60"/>
    </row>
    <row r="281" spans="1:1" ht="20.149999999999999" customHeight="1" x14ac:dyDescent="0.35">
      <c r="A281" s="60"/>
    </row>
    <row r="282" spans="1:1" ht="20.149999999999999" customHeight="1" x14ac:dyDescent="0.35">
      <c r="A282" s="60"/>
    </row>
    <row r="283" spans="1:1" ht="20.149999999999999" customHeight="1" x14ac:dyDescent="0.35">
      <c r="A283" s="60"/>
    </row>
    <row r="284" spans="1:1" ht="20.149999999999999" customHeight="1" x14ac:dyDescent="0.35">
      <c r="A284" s="60"/>
    </row>
    <row r="285" spans="1:1" ht="20.149999999999999" customHeight="1" x14ac:dyDescent="0.35">
      <c r="A285" s="60"/>
    </row>
    <row r="286" spans="1:1" ht="20.149999999999999" customHeight="1" x14ac:dyDescent="0.35">
      <c r="A286" s="60"/>
    </row>
    <row r="287" spans="1:1" ht="20.149999999999999" customHeight="1" x14ac:dyDescent="0.35">
      <c r="A287" s="60"/>
    </row>
    <row r="288" spans="1:1" ht="20.149999999999999" customHeight="1" x14ac:dyDescent="0.35">
      <c r="A288" s="60"/>
    </row>
    <row r="289" spans="1:1" ht="20.149999999999999" customHeight="1" x14ac:dyDescent="0.35">
      <c r="A289" s="60"/>
    </row>
    <row r="290" spans="1:1" ht="20.149999999999999" customHeight="1" x14ac:dyDescent="0.35">
      <c r="A290" s="60"/>
    </row>
    <row r="291" spans="1:1" ht="20.149999999999999" customHeight="1" x14ac:dyDescent="0.35">
      <c r="A291" s="60"/>
    </row>
    <row r="292" spans="1:1" ht="20.149999999999999" customHeight="1" x14ac:dyDescent="0.35">
      <c r="A292" s="60"/>
    </row>
    <row r="293" spans="1:1" ht="20.149999999999999" customHeight="1" x14ac:dyDescent="0.35">
      <c r="A293" s="60"/>
    </row>
    <row r="294" spans="1:1" ht="20.149999999999999" customHeight="1" x14ac:dyDescent="0.35">
      <c r="A294" s="60"/>
    </row>
    <row r="295" spans="1:1" ht="20.149999999999999" customHeight="1" x14ac:dyDescent="0.35">
      <c r="A295" s="60"/>
    </row>
    <row r="296" spans="1:1" ht="20.149999999999999" customHeight="1" x14ac:dyDescent="0.35">
      <c r="A296" s="60"/>
    </row>
    <row r="297" spans="1:1" ht="20.149999999999999" customHeight="1" x14ac:dyDescent="0.35">
      <c r="A297" s="60"/>
    </row>
    <row r="298" spans="1:1" ht="20.149999999999999" customHeight="1" x14ac:dyDescent="0.35">
      <c r="A298" s="60"/>
    </row>
    <row r="299" spans="1:1" ht="20.149999999999999" customHeight="1" x14ac:dyDescent="0.35">
      <c r="A299" s="60"/>
    </row>
    <row r="300" spans="1:1" ht="20.149999999999999" customHeight="1" x14ac:dyDescent="0.35">
      <c r="A300" s="60"/>
    </row>
    <row r="301" spans="1:1" ht="20.149999999999999" customHeight="1" x14ac:dyDescent="0.35">
      <c r="A301" s="60"/>
    </row>
    <row r="302" spans="1:1" ht="20.149999999999999" customHeight="1" x14ac:dyDescent="0.35">
      <c r="A302" s="60"/>
    </row>
    <row r="303" spans="1:1" ht="20.149999999999999" customHeight="1" x14ac:dyDescent="0.35">
      <c r="A303" s="60"/>
    </row>
    <row r="304" spans="1:1" ht="20.149999999999999" customHeight="1" x14ac:dyDescent="0.35">
      <c r="A304" s="60"/>
    </row>
    <row r="305" spans="1:1" ht="20.149999999999999" customHeight="1" x14ac:dyDescent="0.35">
      <c r="A305" s="60"/>
    </row>
    <row r="306" spans="1:1" ht="20.149999999999999" customHeight="1" x14ac:dyDescent="0.35">
      <c r="A306" s="60"/>
    </row>
    <row r="307" spans="1:1" ht="20.149999999999999" customHeight="1" x14ac:dyDescent="0.35">
      <c r="A307" s="60"/>
    </row>
    <row r="308" spans="1:1" ht="20.149999999999999" customHeight="1" x14ac:dyDescent="0.35">
      <c r="A308" s="60"/>
    </row>
    <row r="309" spans="1:1" ht="20.149999999999999" customHeight="1" x14ac:dyDescent="0.35">
      <c r="A309" s="60"/>
    </row>
    <row r="310" spans="1:1" ht="20.149999999999999" customHeight="1" x14ac:dyDescent="0.35">
      <c r="A310" s="60"/>
    </row>
    <row r="311" spans="1:1" ht="20.149999999999999" customHeight="1" x14ac:dyDescent="0.35">
      <c r="A311" s="60"/>
    </row>
    <row r="312" spans="1:1" ht="20.149999999999999" customHeight="1" x14ac:dyDescent="0.35">
      <c r="A312" s="60"/>
    </row>
    <row r="313" spans="1:1" ht="20.149999999999999" customHeight="1" x14ac:dyDescent="0.35">
      <c r="A313" s="60"/>
    </row>
    <row r="314" spans="1:1" ht="20.149999999999999" customHeight="1" x14ac:dyDescent="0.35">
      <c r="A314" s="60"/>
    </row>
    <row r="315" spans="1:1" ht="20.149999999999999" customHeight="1" x14ac:dyDescent="0.35">
      <c r="A315" s="60"/>
    </row>
    <row r="316" spans="1:1" ht="20.149999999999999" customHeight="1" x14ac:dyDescent="0.35">
      <c r="A316" s="60"/>
    </row>
    <row r="317" spans="1:1" ht="20.149999999999999" customHeight="1" x14ac:dyDescent="0.35">
      <c r="A317" s="60"/>
    </row>
    <row r="318" spans="1:1" ht="20.149999999999999" customHeight="1" x14ac:dyDescent="0.35">
      <c r="A318" s="60"/>
    </row>
    <row r="319" spans="1:1" ht="20.149999999999999" customHeight="1" x14ac:dyDescent="0.35">
      <c r="A319" s="60"/>
    </row>
    <row r="320" spans="1:1" ht="20.149999999999999" customHeight="1" x14ac:dyDescent="0.35">
      <c r="A320" s="60"/>
    </row>
    <row r="321" spans="1:1" ht="20.149999999999999" customHeight="1" x14ac:dyDescent="0.35">
      <c r="A321" s="60"/>
    </row>
    <row r="322" spans="1:1" ht="20.149999999999999" customHeight="1" x14ac:dyDescent="0.35">
      <c r="A322" s="60"/>
    </row>
    <row r="323" spans="1:1" ht="20.149999999999999" customHeight="1" x14ac:dyDescent="0.35">
      <c r="A323" s="60"/>
    </row>
    <row r="324" spans="1:1" ht="20.149999999999999" customHeight="1" x14ac:dyDescent="0.35">
      <c r="A324" s="60"/>
    </row>
    <row r="325" spans="1:1" ht="20.149999999999999" customHeight="1" x14ac:dyDescent="0.35">
      <c r="A325" s="60"/>
    </row>
    <row r="326" spans="1:1" ht="20.149999999999999" customHeight="1" x14ac:dyDescent="0.35">
      <c r="A326" s="60"/>
    </row>
    <row r="327" spans="1:1" ht="20.149999999999999" customHeight="1" x14ac:dyDescent="0.35">
      <c r="A327" s="60"/>
    </row>
    <row r="328" spans="1:1" ht="20.149999999999999" customHeight="1" x14ac:dyDescent="0.35">
      <c r="A328" s="60"/>
    </row>
    <row r="329" spans="1:1" ht="20.149999999999999" customHeight="1" x14ac:dyDescent="0.35">
      <c r="A329" s="60"/>
    </row>
    <row r="330" spans="1:1" ht="20.149999999999999" customHeight="1" x14ac:dyDescent="0.35">
      <c r="A330" s="60"/>
    </row>
    <row r="331" spans="1:1" ht="20.149999999999999" customHeight="1" x14ac:dyDescent="0.35">
      <c r="A331" s="60"/>
    </row>
    <row r="332" spans="1:1" ht="20.149999999999999" customHeight="1" x14ac:dyDescent="0.35">
      <c r="A332" s="60"/>
    </row>
    <row r="333" spans="1:1" ht="20.149999999999999" customHeight="1" x14ac:dyDescent="0.35">
      <c r="A333" s="60"/>
    </row>
    <row r="334" spans="1:1" ht="20.149999999999999" customHeight="1" x14ac:dyDescent="0.35">
      <c r="A334" s="60"/>
    </row>
    <row r="335" spans="1:1" ht="20.149999999999999" customHeight="1" x14ac:dyDescent="0.35">
      <c r="A335" s="60"/>
    </row>
    <row r="336" spans="1:1" ht="20.149999999999999" customHeight="1" x14ac:dyDescent="0.35">
      <c r="A336" s="60"/>
    </row>
    <row r="337" spans="1:1" ht="20.149999999999999" customHeight="1" x14ac:dyDescent="0.35">
      <c r="A337" s="60"/>
    </row>
    <row r="338" spans="1:1" ht="20.149999999999999" customHeight="1" x14ac:dyDescent="0.35">
      <c r="A338" s="60"/>
    </row>
    <row r="339" spans="1:1" ht="20.149999999999999" customHeight="1" x14ac:dyDescent="0.35">
      <c r="A339" s="60"/>
    </row>
    <row r="340" spans="1:1" ht="20.149999999999999" customHeight="1" x14ac:dyDescent="0.35">
      <c r="A340" s="60"/>
    </row>
    <row r="341" spans="1:1" ht="20.149999999999999" customHeight="1" x14ac:dyDescent="0.35">
      <c r="A341" s="60"/>
    </row>
    <row r="342" spans="1:1" ht="20.149999999999999" customHeight="1" x14ac:dyDescent="0.35">
      <c r="A342" s="60"/>
    </row>
    <row r="343" spans="1:1" ht="20.149999999999999" customHeight="1" x14ac:dyDescent="0.35">
      <c r="A343" s="60"/>
    </row>
    <row r="344" spans="1:1" ht="20.149999999999999" customHeight="1" x14ac:dyDescent="0.35">
      <c r="A344" s="60"/>
    </row>
    <row r="345" spans="1:1" ht="20.149999999999999" customHeight="1" x14ac:dyDescent="0.35">
      <c r="A345" s="60"/>
    </row>
    <row r="346" spans="1:1" ht="20.149999999999999" customHeight="1" x14ac:dyDescent="0.35">
      <c r="A346" s="60"/>
    </row>
    <row r="347" spans="1:1" ht="20.149999999999999" customHeight="1" x14ac:dyDescent="0.35">
      <c r="A347" s="60"/>
    </row>
    <row r="348" spans="1:1" ht="20.149999999999999" customHeight="1" x14ac:dyDescent="0.35">
      <c r="A348" s="60"/>
    </row>
    <row r="349" spans="1:1" ht="20.149999999999999" customHeight="1" x14ac:dyDescent="0.35">
      <c r="A349" s="60"/>
    </row>
    <row r="350" spans="1:1" ht="20.149999999999999" customHeight="1" x14ac:dyDescent="0.35">
      <c r="A350" s="60"/>
    </row>
    <row r="351" spans="1:1" ht="20.149999999999999" customHeight="1" x14ac:dyDescent="0.35">
      <c r="A351" s="60"/>
    </row>
    <row r="352" spans="1:1" ht="20.149999999999999" customHeight="1" x14ac:dyDescent="0.35">
      <c r="A352" s="60"/>
    </row>
    <row r="353" spans="1:1" ht="20.149999999999999" customHeight="1" x14ac:dyDescent="0.35">
      <c r="A353" s="60"/>
    </row>
    <row r="354" spans="1:1" ht="20.149999999999999" customHeight="1" x14ac:dyDescent="0.35">
      <c r="A354" s="60"/>
    </row>
    <row r="355" spans="1:1" ht="20.149999999999999" customHeight="1" x14ac:dyDescent="0.35">
      <c r="A355" s="60"/>
    </row>
    <row r="356" spans="1:1" ht="20.149999999999999" customHeight="1" x14ac:dyDescent="0.35">
      <c r="A356" s="60"/>
    </row>
    <row r="357" spans="1:1" ht="20.149999999999999" customHeight="1" x14ac:dyDescent="0.35">
      <c r="A357" s="60"/>
    </row>
    <row r="358" spans="1:1" ht="20.149999999999999" customHeight="1" x14ac:dyDescent="0.35">
      <c r="A358" s="60"/>
    </row>
    <row r="359" spans="1:1" ht="20.149999999999999" customHeight="1" x14ac:dyDescent="0.35">
      <c r="A359" s="60"/>
    </row>
    <row r="360" spans="1:1" ht="20.149999999999999" customHeight="1" x14ac:dyDescent="0.35">
      <c r="A360" s="60"/>
    </row>
    <row r="361" spans="1:1" ht="20.149999999999999" customHeight="1" x14ac:dyDescent="0.35">
      <c r="A361" s="60"/>
    </row>
    <row r="362" spans="1:1" ht="20.149999999999999" customHeight="1" x14ac:dyDescent="0.35">
      <c r="A362" s="60"/>
    </row>
    <row r="363" spans="1:1" ht="20.149999999999999" customHeight="1" x14ac:dyDescent="0.35">
      <c r="A363" s="60"/>
    </row>
    <row r="364" spans="1:1" ht="20.149999999999999" customHeight="1" x14ac:dyDescent="0.35">
      <c r="A364" s="60"/>
    </row>
    <row r="365" spans="1:1" ht="20.149999999999999" customHeight="1" x14ac:dyDescent="0.35">
      <c r="A365" s="60"/>
    </row>
    <row r="366" spans="1:1" ht="20.149999999999999" customHeight="1" x14ac:dyDescent="0.35">
      <c r="A366" s="60"/>
    </row>
    <row r="367" spans="1:1" ht="20.149999999999999" customHeight="1" x14ac:dyDescent="0.35">
      <c r="A367" s="60"/>
    </row>
    <row r="368" spans="1:1" ht="20.149999999999999" customHeight="1" x14ac:dyDescent="0.35">
      <c r="A368" s="60"/>
    </row>
    <row r="369" spans="1:1" ht="20.149999999999999" customHeight="1" x14ac:dyDescent="0.35">
      <c r="A369" s="60"/>
    </row>
    <row r="370" spans="1:1" ht="20.149999999999999" customHeight="1" x14ac:dyDescent="0.35">
      <c r="A370" s="60"/>
    </row>
    <row r="371" spans="1:1" ht="20.149999999999999" customHeight="1" x14ac:dyDescent="0.35">
      <c r="A371" s="60"/>
    </row>
    <row r="372" spans="1:1" ht="20.149999999999999" customHeight="1" x14ac:dyDescent="0.35">
      <c r="A372" s="60"/>
    </row>
    <row r="373" spans="1:1" ht="20.149999999999999" customHeight="1" x14ac:dyDescent="0.35">
      <c r="A373" s="60"/>
    </row>
    <row r="374" spans="1:1" ht="20.149999999999999" customHeight="1" x14ac:dyDescent="0.35">
      <c r="A374" s="60"/>
    </row>
    <row r="375" spans="1:1" ht="20.149999999999999" customHeight="1" x14ac:dyDescent="0.35">
      <c r="A375" s="60"/>
    </row>
    <row r="376" spans="1:1" ht="20.149999999999999" customHeight="1" x14ac:dyDescent="0.35">
      <c r="A376" s="60"/>
    </row>
    <row r="377" spans="1:1" ht="20.149999999999999" customHeight="1" x14ac:dyDescent="0.35">
      <c r="A377" s="60"/>
    </row>
    <row r="378" spans="1:1" ht="20.149999999999999" customHeight="1" x14ac:dyDescent="0.35">
      <c r="A378" s="60"/>
    </row>
    <row r="379" spans="1:1" ht="20.149999999999999" customHeight="1" x14ac:dyDescent="0.35">
      <c r="A379" s="60"/>
    </row>
    <row r="380" spans="1:1" ht="20.149999999999999" customHeight="1" x14ac:dyDescent="0.35">
      <c r="A380" s="60"/>
    </row>
    <row r="381" spans="1:1" ht="20.149999999999999" customHeight="1" x14ac:dyDescent="0.35">
      <c r="A381" s="60"/>
    </row>
    <row r="382" spans="1:1" ht="20.149999999999999" customHeight="1" x14ac:dyDescent="0.35">
      <c r="A382" s="60"/>
    </row>
    <row r="383" spans="1:1" ht="20.149999999999999" customHeight="1" x14ac:dyDescent="0.35">
      <c r="A383" s="60"/>
    </row>
    <row r="384" spans="1:1" ht="20.149999999999999" customHeight="1" x14ac:dyDescent="0.35">
      <c r="A384" s="60"/>
    </row>
    <row r="385" spans="1:1" ht="20.149999999999999" customHeight="1" x14ac:dyDescent="0.35">
      <c r="A385" s="60"/>
    </row>
    <row r="386" spans="1:1" ht="20.149999999999999" customHeight="1" x14ac:dyDescent="0.35">
      <c r="A386" s="60"/>
    </row>
    <row r="387" spans="1:1" ht="20.149999999999999" customHeight="1" x14ac:dyDescent="0.35">
      <c r="A387" s="60"/>
    </row>
    <row r="388" spans="1:1" ht="20.149999999999999" customHeight="1" thickBot="1" x14ac:dyDescent="0.4">
      <c r="A388" s="61"/>
    </row>
  </sheetData>
  <mergeCells count="4">
    <mergeCell ref="A1:K1"/>
    <mergeCell ref="A2:K2"/>
    <mergeCell ref="B3:D3"/>
    <mergeCell ref="E3:H3"/>
  </mergeCells>
  <pageMargins left="0.7" right="0.7" top="0.75" bottom="0.75" header="0.3" footer="0.3"/>
  <customProperties>
    <customPr name="_pios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88"/>
  <sheetViews>
    <sheetView zoomScale="80" zoomScaleNormal="80" workbookViewId="0">
      <selection sqref="A1:K1"/>
    </sheetView>
  </sheetViews>
  <sheetFormatPr defaultColWidth="9.1796875" defaultRowHeight="14.5" x14ac:dyDescent="0.35"/>
  <cols>
    <col min="1" max="1" width="16.7265625" style="2" customWidth="1"/>
    <col min="2" max="2" width="8.7265625" style="2" customWidth="1"/>
    <col min="3" max="4" width="15.7265625" style="2" customWidth="1"/>
    <col min="5" max="10" width="12.7265625" style="2" customWidth="1"/>
    <col min="11" max="12" width="10.7265625" style="2" customWidth="1"/>
    <col min="13" max="16384" width="9.1796875" style="2"/>
  </cols>
  <sheetData>
    <row r="1" spans="1:12" ht="20.149999999999999" customHeight="1" thickBot="1" x14ac:dyDescent="0.4">
      <c r="A1" s="145" t="s">
        <v>132</v>
      </c>
      <c r="B1" s="146"/>
      <c r="C1" s="146"/>
      <c r="D1" s="146"/>
      <c r="E1" s="146"/>
      <c r="F1" s="146"/>
      <c r="G1" s="146"/>
      <c r="H1" s="146"/>
      <c r="I1" s="146"/>
      <c r="J1" s="146"/>
      <c r="K1" s="164"/>
      <c r="L1" s="64" t="str">
        <f>HYPERLINK("[Universal_Custom_PCR_Array_Panel_Conversion.xlsx]Data_Entry!$C$7","BACK")</f>
        <v>BACK</v>
      </c>
    </row>
    <row r="2" spans="1:12" ht="168.75" customHeight="1" thickBot="1" x14ac:dyDescent="0.4">
      <c r="A2" s="129" t="s">
        <v>338</v>
      </c>
      <c r="B2" s="130"/>
      <c r="C2" s="130"/>
      <c r="D2" s="130"/>
      <c r="E2" s="130"/>
      <c r="F2" s="130"/>
      <c r="G2" s="130"/>
      <c r="H2" s="130"/>
      <c r="I2" s="130"/>
      <c r="J2" s="151"/>
      <c r="K2" s="152"/>
    </row>
    <row r="3" spans="1:12" ht="20.149999999999999" customHeight="1" x14ac:dyDescent="0.35">
      <c r="A3" s="78" t="s">
        <v>125</v>
      </c>
      <c r="B3" s="133" t="s">
        <v>91</v>
      </c>
      <c r="C3" s="134"/>
      <c r="D3" s="153"/>
      <c r="E3" s="136" t="s">
        <v>133</v>
      </c>
      <c r="F3" s="144"/>
      <c r="G3" s="144"/>
      <c r="H3" s="144"/>
      <c r="I3" s="144"/>
      <c r="J3" s="137"/>
    </row>
    <row r="4" spans="1:12" ht="20.149999999999999" customHeight="1" thickBot="1" x14ac:dyDescent="0.4">
      <c r="A4" s="5" t="s">
        <v>265</v>
      </c>
      <c r="B4" s="6" t="s">
        <v>93</v>
      </c>
      <c r="C4" s="7" t="s">
        <v>94</v>
      </c>
      <c r="D4" s="8" t="s">
        <v>95</v>
      </c>
      <c r="E4" s="6" t="s">
        <v>96</v>
      </c>
      <c r="F4" s="7" t="s">
        <v>97</v>
      </c>
      <c r="G4" s="7" t="s">
        <v>100</v>
      </c>
      <c r="H4" s="7" t="s">
        <v>103</v>
      </c>
      <c r="I4" s="7" t="s">
        <v>106</v>
      </c>
      <c r="J4" s="8" t="s">
        <v>107</v>
      </c>
    </row>
    <row r="5" spans="1:12" ht="20.149999999999999" customHeight="1" x14ac:dyDescent="0.35">
      <c r="A5" s="20"/>
      <c r="B5" s="88">
        <v>1</v>
      </c>
      <c r="C5" s="80"/>
      <c r="D5" s="80"/>
      <c r="E5" s="21">
        <f>$A5</f>
        <v>0</v>
      </c>
      <c r="F5" s="21">
        <f>$A9</f>
        <v>0</v>
      </c>
      <c r="G5" s="21">
        <f>$A13</f>
        <v>0</v>
      </c>
      <c r="H5" s="21">
        <f>$A17</f>
        <v>0</v>
      </c>
      <c r="I5" s="21">
        <f>$A21</f>
        <v>0</v>
      </c>
      <c r="J5" s="10">
        <f>$A25</f>
        <v>0</v>
      </c>
    </row>
    <row r="6" spans="1:12" ht="20.149999999999999" customHeight="1" x14ac:dyDescent="0.35">
      <c r="A6" s="11"/>
      <c r="B6" s="88">
        <v>2</v>
      </c>
      <c r="C6" s="80"/>
      <c r="D6" s="80"/>
      <c r="E6" s="12">
        <f>$A29</f>
        <v>0</v>
      </c>
      <c r="F6" s="12">
        <f>$A33</f>
        <v>0</v>
      </c>
      <c r="G6" s="12">
        <f>$A37</f>
        <v>0</v>
      </c>
      <c r="H6" s="12">
        <f>$A41</f>
        <v>0</v>
      </c>
      <c r="I6" s="12">
        <f>$A45</f>
        <v>0</v>
      </c>
      <c r="J6" s="13">
        <f>$A49</f>
        <v>0</v>
      </c>
    </row>
    <row r="7" spans="1:12" ht="20.149999999999999" customHeight="1" x14ac:dyDescent="0.35">
      <c r="A7" s="11"/>
      <c r="B7" s="88">
        <v>3</v>
      </c>
      <c r="C7" s="80"/>
      <c r="D7" s="80"/>
      <c r="E7" s="12">
        <f>$A53</f>
        <v>0</v>
      </c>
      <c r="F7" s="12">
        <f>$A57</f>
        <v>0</v>
      </c>
      <c r="G7" s="12">
        <f>$A61</f>
        <v>0</v>
      </c>
      <c r="H7" s="12">
        <f>$A65</f>
        <v>0</v>
      </c>
      <c r="I7" s="12">
        <f>$A69</f>
        <v>0</v>
      </c>
      <c r="J7" s="13">
        <f>$A73</f>
        <v>0</v>
      </c>
    </row>
    <row r="8" spans="1:12" ht="20.149999999999999" customHeight="1" x14ac:dyDescent="0.35">
      <c r="A8" s="11"/>
      <c r="B8" s="88">
        <v>4</v>
      </c>
      <c r="C8" s="80"/>
      <c r="D8" s="80"/>
      <c r="E8" s="12">
        <f>$A77</f>
        <v>0</v>
      </c>
      <c r="F8" s="12">
        <f>$A81</f>
        <v>0</v>
      </c>
      <c r="G8" s="12">
        <f>$A85</f>
        <v>0</v>
      </c>
      <c r="H8" s="12">
        <f>$A89</f>
        <v>0</v>
      </c>
      <c r="I8" s="12">
        <f>$A93</f>
        <v>0</v>
      </c>
      <c r="J8" s="13">
        <f>$A97</f>
        <v>0</v>
      </c>
    </row>
    <row r="9" spans="1:12" ht="20.149999999999999" customHeight="1" x14ac:dyDescent="0.35">
      <c r="A9" s="11"/>
      <c r="B9" s="88">
        <v>5</v>
      </c>
      <c r="C9" s="80"/>
      <c r="D9" s="80"/>
      <c r="E9" s="12">
        <f>$A101</f>
        <v>0</v>
      </c>
      <c r="F9" s="12">
        <f>$A105</f>
        <v>0</v>
      </c>
      <c r="G9" s="12">
        <f>$A109</f>
        <v>0</v>
      </c>
      <c r="H9" s="12">
        <f>$A113</f>
        <v>0</v>
      </c>
      <c r="I9" s="12">
        <f>$A117</f>
        <v>0</v>
      </c>
      <c r="J9" s="13">
        <f>$A121</f>
        <v>0</v>
      </c>
    </row>
    <row r="10" spans="1:12" ht="20.149999999999999" customHeight="1" x14ac:dyDescent="0.35">
      <c r="A10" s="11"/>
      <c r="B10" s="88">
        <v>6</v>
      </c>
      <c r="C10" s="80"/>
      <c r="D10" s="80"/>
      <c r="E10" s="12">
        <f>$A125</f>
        <v>0</v>
      </c>
      <c r="F10" s="12">
        <f>$A129</f>
        <v>0</v>
      </c>
      <c r="G10" s="12">
        <f>$A133</f>
        <v>0</v>
      </c>
      <c r="H10" s="12">
        <f>$A137</f>
        <v>0</v>
      </c>
      <c r="I10" s="12">
        <f>$A141</f>
        <v>0</v>
      </c>
      <c r="J10" s="13">
        <f>$A145</f>
        <v>0</v>
      </c>
    </row>
    <row r="11" spans="1:12" ht="20.149999999999999" customHeight="1" x14ac:dyDescent="0.35">
      <c r="A11" s="11"/>
      <c r="B11" s="88">
        <v>7</v>
      </c>
      <c r="C11" s="80"/>
      <c r="D11" s="80"/>
      <c r="E11" s="12">
        <f>$A149</f>
        <v>0</v>
      </c>
      <c r="F11" s="12">
        <f>$A153</f>
        <v>0</v>
      </c>
      <c r="G11" s="12">
        <f>$A157</f>
        <v>0</v>
      </c>
      <c r="H11" s="12">
        <f>$A161</f>
        <v>0</v>
      </c>
      <c r="I11" s="12">
        <f>$A165</f>
        <v>0</v>
      </c>
      <c r="J11" s="13">
        <f>$A169</f>
        <v>0</v>
      </c>
    </row>
    <row r="12" spans="1:12" ht="20.149999999999999" customHeight="1" x14ac:dyDescent="0.35">
      <c r="A12" s="11"/>
      <c r="B12" s="88">
        <v>8</v>
      </c>
      <c r="C12" s="80"/>
      <c r="D12" s="80"/>
      <c r="E12" s="12">
        <f>$A173</f>
        <v>0</v>
      </c>
      <c r="F12" s="12">
        <f>$A177</f>
        <v>0</v>
      </c>
      <c r="G12" s="12">
        <f>$A181</f>
        <v>0</v>
      </c>
      <c r="H12" s="12">
        <f>$A185</f>
        <v>0</v>
      </c>
      <c r="I12" s="12">
        <f>$A189</f>
        <v>0</v>
      </c>
      <c r="J12" s="13">
        <f>$A193</f>
        <v>0</v>
      </c>
    </row>
    <row r="13" spans="1:12" ht="20.149999999999999" customHeight="1" x14ac:dyDescent="0.35">
      <c r="A13" s="11"/>
      <c r="B13" s="88">
        <v>9</v>
      </c>
      <c r="C13" s="80"/>
      <c r="D13" s="80"/>
      <c r="E13" s="12">
        <f>$A197</f>
        <v>0</v>
      </c>
      <c r="F13" s="12">
        <f>$A201</f>
        <v>0</v>
      </c>
      <c r="G13" s="12">
        <f>$A205</f>
        <v>0</v>
      </c>
      <c r="H13" s="12">
        <f>$A209</f>
        <v>0</v>
      </c>
      <c r="I13" s="12">
        <f>$A213</f>
        <v>0</v>
      </c>
      <c r="J13" s="13">
        <f>$A217</f>
        <v>0</v>
      </c>
    </row>
    <row r="14" spans="1:12" ht="20.149999999999999" customHeight="1" x14ac:dyDescent="0.35">
      <c r="A14" s="11"/>
      <c r="B14" s="88">
        <v>10</v>
      </c>
      <c r="C14" s="80"/>
      <c r="D14" s="80"/>
      <c r="E14" s="12">
        <f>$A221</f>
        <v>0</v>
      </c>
      <c r="F14" s="12">
        <f>$A225</f>
        <v>0</v>
      </c>
      <c r="G14" s="12">
        <f>$A229</f>
        <v>0</v>
      </c>
      <c r="H14" s="12">
        <f>$A233</f>
        <v>0</v>
      </c>
      <c r="I14" s="12">
        <f>$A237</f>
        <v>0</v>
      </c>
      <c r="J14" s="13">
        <f>$A241</f>
        <v>0</v>
      </c>
    </row>
    <row r="15" spans="1:12" ht="20.149999999999999" customHeight="1" x14ac:dyDescent="0.35">
      <c r="A15" s="11"/>
      <c r="B15" s="88">
        <v>11</v>
      </c>
      <c r="C15" s="80"/>
      <c r="D15" s="80"/>
      <c r="E15" s="12">
        <f>$A245</f>
        <v>0</v>
      </c>
      <c r="F15" s="12">
        <f>$A249</f>
        <v>0</v>
      </c>
      <c r="G15" s="12">
        <f>$A253</f>
        <v>0</v>
      </c>
      <c r="H15" s="12">
        <f>$A257</f>
        <v>0</v>
      </c>
      <c r="I15" s="12">
        <f>$A261</f>
        <v>0</v>
      </c>
      <c r="J15" s="13">
        <f>$A265</f>
        <v>0</v>
      </c>
    </row>
    <row r="16" spans="1:12" ht="20.149999999999999" customHeight="1" x14ac:dyDescent="0.35">
      <c r="A16" s="11"/>
      <c r="B16" s="88">
        <v>12</v>
      </c>
      <c r="C16" s="80"/>
      <c r="D16" s="80"/>
      <c r="E16" s="12">
        <f>$A269</f>
        <v>0</v>
      </c>
      <c r="F16" s="12">
        <f>$A273</f>
        <v>0</v>
      </c>
      <c r="G16" s="12">
        <f>$A277</f>
        <v>0</v>
      </c>
      <c r="H16" s="12">
        <f>$A281</f>
        <v>0</v>
      </c>
      <c r="I16" s="12">
        <f>$A285</f>
        <v>0</v>
      </c>
      <c r="J16" s="13">
        <f>$A289</f>
        <v>0</v>
      </c>
    </row>
    <row r="17" spans="1:10" ht="20.149999999999999" customHeight="1" x14ac:dyDescent="0.35">
      <c r="A17" s="11"/>
      <c r="B17" s="88">
        <v>13</v>
      </c>
      <c r="C17" s="80"/>
      <c r="D17" s="80"/>
      <c r="E17" s="12">
        <f>$A293</f>
        <v>0</v>
      </c>
      <c r="F17" s="12">
        <f>$A297</f>
        <v>0</v>
      </c>
      <c r="G17" s="12">
        <f>$A301</f>
        <v>0</v>
      </c>
      <c r="H17" s="12">
        <f>$A305</f>
        <v>0</v>
      </c>
      <c r="I17" s="12">
        <f>$A309</f>
        <v>0</v>
      </c>
      <c r="J17" s="13">
        <f>$A313</f>
        <v>0</v>
      </c>
    </row>
    <row r="18" spans="1:10" ht="20.149999999999999" customHeight="1" x14ac:dyDescent="0.35">
      <c r="A18" s="11"/>
      <c r="B18" s="88">
        <v>14</v>
      </c>
      <c r="C18" s="80"/>
      <c r="D18" s="80"/>
      <c r="E18" s="12">
        <f>$A317</f>
        <v>0</v>
      </c>
      <c r="F18" s="12">
        <f>$A321</f>
        <v>0</v>
      </c>
      <c r="G18" s="12">
        <f>$A325</f>
        <v>0</v>
      </c>
      <c r="H18" s="12">
        <f>$A329</f>
        <v>0</v>
      </c>
      <c r="I18" s="12">
        <f>$A333</f>
        <v>0</v>
      </c>
      <c r="J18" s="13">
        <f>$A337</f>
        <v>0</v>
      </c>
    </row>
    <row r="19" spans="1:10" ht="20.149999999999999" customHeight="1" x14ac:dyDescent="0.35">
      <c r="A19" s="11"/>
      <c r="B19" s="88">
        <v>15</v>
      </c>
      <c r="C19" s="80"/>
      <c r="D19" s="80"/>
      <c r="E19" s="12">
        <f>$A341</f>
        <v>0</v>
      </c>
      <c r="F19" s="12">
        <f>$A345</f>
        <v>0</v>
      </c>
      <c r="G19" s="12">
        <f>$A349</f>
        <v>0</v>
      </c>
      <c r="H19" s="12">
        <f>$A353</f>
        <v>0</v>
      </c>
      <c r="I19" s="12">
        <f>$A357</f>
        <v>0</v>
      </c>
      <c r="J19" s="13">
        <f>$A361</f>
        <v>0</v>
      </c>
    </row>
    <row r="20" spans="1:10" ht="20.149999999999999" customHeight="1" x14ac:dyDescent="0.35">
      <c r="A20" s="11"/>
      <c r="B20" s="88">
        <v>16</v>
      </c>
      <c r="C20" s="80"/>
      <c r="D20" s="80"/>
      <c r="E20" s="12">
        <f>$A365</f>
        <v>0</v>
      </c>
      <c r="F20" s="12">
        <f>$A369</f>
        <v>0</v>
      </c>
      <c r="G20" s="12">
        <f>$A373</f>
        <v>0</v>
      </c>
      <c r="H20" s="12">
        <f>$A377</f>
        <v>0</v>
      </c>
      <c r="I20" s="12">
        <f>$A381</f>
        <v>0</v>
      </c>
      <c r="J20" s="13">
        <f>$A385</f>
        <v>0</v>
      </c>
    </row>
    <row r="21" spans="1:10" ht="20.149999999999999" customHeight="1" x14ac:dyDescent="0.35">
      <c r="A21" s="11"/>
      <c r="B21" s="88">
        <v>17</v>
      </c>
      <c r="C21" s="80"/>
      <c r="D21" s="80"/>
      <c r="E21" s="12">
        <f>$A6</f>
        <v>0</v>
      </c>
      <c r="F21" s="12">
        <f>$A10</f>
        <v>0</v>
      </c>
      <c r="G21" s="12">
        <f>$A14</f>
        <v>0</v>
      </c>
      <c r="H21" s="12">
        <f>$A18</f>
        <v>0</v>
      </c>
      <c r="I21" s="12">
        <f>$A22</f>
        <v>0</v>
      </c>
      <c r="J21" s="13">
        <f>$A26</f>
        <v>0</v>
      </c>
    </row>
    <row r="22" spans="1:10" ht="20.149999999999999" customHeight="1" x14ac:dyDescent="0.35">
      <c r="A22" s="11"/>
      <c r="B22" s="88">
        <v>18</v>
      </c>
      <c r="C22" s="80"/>
      <c r="D22" s="80"/>
      <c r="E22" s="12">
        <f>$A30</f>
        <v>0</v>
      </c>
      <c r="F22" s="12">
        <f>$A34</f>
        <v>0</v>
      </c>
      <c r="G22" s="12">
        <f>$A38</f>
        <v>0</v>
      </c>
      <c r="H22" s="12">
        <f>$A42</f>
        <v>0</v>
      </c>
      <c r="I22" s="12">
        <f>$A46</f>
        <v>0</v>
      </c>
      <c r="J22" s="13">
        <f>$A50</f>
        <v>0</v>
      </c>
    </row>
    <row r="23" spans="1:10" ht="20.149999999999999" customHeight="1" x14ac:dyDescent="0.35">
      <c r="A23" s="11"/>
      <c r="B23" s="88">
        <v>19</v>
      </c>
      <c r="C23" s="80"/>
      <c r="D23" s="80"/>
      <c r="E23" s="12">
        <f>$A54</f>
        <v>0</v>
      </c>
      <c r="F23" s="12">
        <f>$A58</f>
        <v>0</v>
      </c>
      <c r="G23" s="12">
        <f>$A62</f>
        <v>0</v>
      </c>
      <c r="H23" s="12">
        <f>$A66</f>
        <v>0</v>
      </c>
      <c r="I23" s="12">
        <f>$A70</f>
        <v>0</v>
      </c>
      <c r="J23" s="13">
        <f>$A74</f>
        <v>0</v>
      </c>
    </row>
    <row r="24" spans="1:10" ht="20.149999999999999" customHeight="1" x14ac:dyDescent="0.35">
      <c r="A24" s="11"/>
      <c r="B24" s="88">
        <v>20</v>
      </c>
      <c r="C24" s="80"/>
      <c r="D24" s="80"/>
      <c r="E24" s="12">
        <f>$A78</f>
        <v>0</v>
      </c>
      <c r="F24" s="12">
        <f>$A82</f>
        <v>0</v>
      </c>
      <c r="G24" s="12">
        <f>$A86</f>
        <v>0</v>
      </c>
      <c r="H24" s="12">
        <f>$A90</f>
        <v>0</v>
      </c>
      <c r="I24" s="12">
        <f>$A94</f>
        <v>0</v>
      </c>
      <c r="J24" s="13">
        <f>$A98</f>
        <v>0</v>
      </c>
    </row>
    <row r="25" spans="1:10" ht="20.149999999999999" customHeight="1" x14ac:dyDescent="0.35">
      <c r="A25" s="11"/>
      <c r="B25" s="88">
        <v>21</v>
      </c>
      <c r="C25" s="80"/>
      <c r="D25" s="80"/>
      <c r="E25" s="12">
        <f>$A102</f>
        <v>0</v>
      </c>
      <c r="F25" s="12">
        <f>$A106</f>
        <v>0</v>
      </c>
      <c r="G25" s="12">
        <f>$A110</f>
        <v>0</v>
      </c>
      <c r="H25" s="12">
        <f>$A114</f>
        <v>0</v>
      </c>
      <c r="I25" s="12">
        <f>$A118</f>
        <v>0</v>
      </c>
      <c r="J25" s="13">
        <f>$A122</f>
        <v>0</v>
      </c>
    </row>
    <row r="26" spans="1:10" ht="20.149999999999999" customHeight="1" x14ac:dyDescent="0.35">
      <c r="A26" s="11"/>
      <c r="B26" s="88">
        <v>22</v>
      </c>
      <c r="C26" s="80"/>
      <c r="D26" s="80"/>
      <c r="E26" s="12">
        <f>$A126</f>
        <v>0</v>
      </c>
      <c r="F26" s="12">
        <f>$A130</f>
        <v>0</v>
      </c>
      <c r="G26" s="12">
        <f>$A134</f>
        <v>0</v>
      </c>
      <c r="H26" s="12">
        <f>$A138</f>
        <v>0</v>
      </c>
      <c r="I26" s="12">
        <f>$A142</f>
        <v>0</v>
      </c>
      <c r="J26" s="13">
        <f>$A146</f>
        <v>0</v>
      </c>
    </row>
    <row r="27" spans="1:10" ht="20.149999999999999" customHeight="1" x14ac:dyDescent="0.35">
      <c r="A27" s="11"/>
      <c r="B27" s="88">
        <v>23</v>
      </c>
      <c r="C27" s="80"/>
      <c r="D27" s="80"/>
      <c r="E27" s="12">
        <f>$A150</f>
        <v>0</v>
      </c>
      <c r="F27" s="12">
        <f>$A154</f>
        <v>0</v>
      </c>
      <c r="G27" s="12">
        <f>$A158</f>
        <v>0</v>
      </c>
      <c r="H27" s="12">
        <f>$A162</f>
        <v>0</v>
      </c>
      <c r="I27" s="12">
        <f>$A166</f>
        <v>0</v>
      </c>
      <c r="J27" s="13">
        <f>$A170</f>
        <v>0</v>
      </c>
    </row>
    <row r="28" spans="1:10" ht="20.149999999999999" customHeight="1" x14ac:dyDescent="0.35">
      <c r="A28" s="11"/>
      <c r="B28" s="88">
        <v>24</v>
      </c>
      <c r="C28" s="80"/>
      <c r="D28" s="80"/>
      <c r="E28" s="12">
        <f>$A174</f>
        <v>0</v>
      </c>
      <c r="F28" s="12">
        <f>$A178</f>
        <v>0</v>
      </c>
      <c r="G28" s="12">
        <f>$A182</f>
        <v>0</v>
      </c>
      <c r="H28" s="12">
        <f>$A186</f>
        <v>0</v>
      </c>
      <c r="I28" s="12">
        <f>$A190</f>
        <v>0</v>
      </c>
      <c r="J28" s="13">
        <f>$A194</f>
        <v>0</v>
      </c>
    </row>
    <row r="29" spans="1:10" ht="20.149999999999999" customHeight="1" x14ac:dyDescent="0.35">
      <c r="A29" s="11"/>
      <c r="B29" s="88">
        <v>25</v>
      </c>
      <c r="C29" s="80"/>
      <c r="D29" s="80"/>
      <c r="E29" s="12">
        <f>$A198</f>
        <v>0</v>
      </c>
      <c r="F29" s="12">
        <f>$A202</f>
        <v>0</v>
      </c>
      <c r="G29" s="12">
        <f>$A206</f>
        <v>0</v>
      </c>
      <c r="H29" s="12">
        <f>$A210</f>
        <v>0</v>
      </c>
      <c r="I29" s="12">
        <f>$A214</f>
        <v>0</v>
      </c>
      <c r="J29" s="13">
        <f>$A218</f>
        <v>0</v>
      </c>
    </row>
    <row r="30" spans="1:10" ht="20.149999999999999" customHeight="1" x14ac:dyDescent="0.35">
      <c r="A30" s="11"/>
      <c r="B30" s="88">
        <v>26</v>
      </c>
      <c r="C30" s="80"/>
      <c r="D30" s="80"/>
      <c r="E30" s="12">
        <f>$A222</f>
        <v>0</v>
      </c>
      <c r="F30" s="12">
        <f>$A226</f>
        <v>0</v>
      </c>
      <c r="G30" s="12">
        <f>$A230</f>
        <v>0</v>
      </c>
      <c r="H30" s="12">
        <f>$A234</f>
        <v>0</v>
      </c>
      <c r="I30" s="12">
        <f>$A238</f>
        <v>0</v>
      </c>
      <c r="J30" s="13">
        <f>$A242</f>
        <v>0</v>
      </c>
    </row>
    <row r="31" spans="1:10" ht="20.149999999999999" customHeight="1" x14ac:dyDescent="0.35">
      <c r="A31" s="11"/>
      <c r="B31" s="88">
        <v>27</v>
      </c>
      <c r="C31" s="80"/>
      <c r="D31" s="80"/>
      <c r="E31" s="12">
        <f>$A246</f>
        <v>0</v>
      </c>
      <c r="F31" s="12">
        <f>$A250</f>
        <v>0</v>
      </c>
      <c r="G31" s="12">
        <f>$A254</f>
        <v>0</v>
      </c>
      <c r="H31" s="12">
        <f>$A258</f>
        <v>0</v>
      </c>
      <c r="I31" s="12">
        <f>$A262</f>
        <v>0</v>
      </c>
      <c r="J31" s="13">
        <f>$A266</f>
        <v>0</v>
      </c>
    </row>
    <row r="32" spans="1:10" ht="20.149999999999999" customHeight="1" x14ac:dyDescent="0.35">
      <c r="A32" s="11"/>
      <c r="B32" s="88">
        <v>28</v>
      </c>
      <c r="C32" s="80"/>
      <c r="D32" s="80"/>
      <c r="E32" s="12">
        <f>$A270</f>
        <v>0</v>
      </c>
      <c r="F32" s="12">
        <f>$A274</f>
        <v>0</v>
      </c>
      <c r="G32" s="12">
        <f>$A278</f>
        <v>0</v>
      </c>
      <c r="H32" s="12">
        <f>$A282</f>
        <v>0</v>
      </c>
      <c r="I32" s="12">
        <f>$A286</f>
        <v>0</v>
      </c>
      <c r="J32" s="13">
        <f>$A290</f>
        <v>0</v>
      </c>
    </row>
    <row r="33" spans="1:10" ht="20.149999999999999" customHeight="1" x14ac:dyDescent="0.35">
      <c r="A33" s="11"/>
      <c r="B33" s="88">
        <v>29</v>
      </c>
      <c r="C33" s="80"/>
      <c r="D33" s="80"/>
      <c r="E33" s="12">
        <f>$A294</f>
        <v>0</v>
      </c>
      <c r="F33" s="12">
        <f>$A298</f>
        <v>0</v>
      </c>
      <c r="G33" s="12">
        <f>$A302</f>
        <v>0</v>
      </c>
      <c r="H33" s="12">
        <f>$A306</f>
        <v>0</v>
      </c>
      <c r="I33" s="12">
        <f>$A310</f>
        <v>0</v>
      </c>
      <c r="J33" s="13">
        <f>$A314</f>
        <v>0</v>
      </c>
    </row>
    <row r="34" spans="1:10" ht="20.149999999999999" customHeight="1" x14ac:dyDescent="0.35">
      <c r="A34" s="11"/>
      <c r="B34" s="88">
        <v>30</v>
      </c>
      <c r="C34" s="80"/>
      <c r="D34" s="80"/>
      <c r="E34" s="12">
        <f>$A318</f>
        <v>0</v>
      </c>
      <c r="F34" s="12">
        <f>$A322</f>
        <v>0</v>
      </c>
      <c r="G34" s="12">
        <f>$A326</f>
        <v>0</v>
      </c>
      <c r="H34" s="12">
        <f>$A330</f>
        <v>0</v>
      </c>
      <c r="I34" s="12">
        <f>$A334</f>
        <v>0</v>
      </c>
      <c r="J34" s="13">
        <f>$A338</f>
        <v>0</v>
      </c>
    </row>
    <row r="35" spans="1:10" ht="20.149999999999999" customHeight="1" x14ac:dyDescent="0.35">
      <c r="A35" s="11"/>
      <c r="B35" s="88">
        <v>31</v>
      </c>
      <c r="C35" s="80"/>
      <c r="D35" s="80"/>
      <c r="E35" s="12">
        <f>$A342</f>
        <v>0</v>
      </c>
      <c r="F35" s="12">
        <f>$A346</f>
        <v>0</v>
      </c>
      <c r="G35" s="12">
        <f>$A350</f>
        <v>0</v>
      </c>
      <c r="H35" s="12">
        <f>$A354</f>
        <v>0</v>
      </c>
      <c r="I35" s="12">
        <f>$A358</f>
        <v>0</v>
      </c>
      <c r="J35" s="13">
        <f>$A362</f>
        <v>0</v>
      </c>
    </row>
    <row r="36" spans="1:10" ht="20.149999999999999" customHeight="1" x14ac:dyDescent="0.35">
      <c r="A36" s="11"/>
      <c r="B36" s="88">
        <v>32</v>
      </c>
      <c r="C36" s="80"/>
      <c r="D36" s="80"/>
      <c r="E36" s="12">
        <f>$A366</f>
        <v>0</v>
      </c>
      <c r="F36" s="12">
        <f>$A370</f>
        <v>0</v>
      </c>
      <c r="G36" s="12">
        <f>$A374</f>
        <v>0</v>
      </c>
      <c r="H36" s="12">
        <f>$A378</f>
        <v>0</v>
      </c>
      <c r="I36" s="12">
        <f>$A382</f>
        <v>0</v>
      </c>
      <c r="J36" s="13">
        <f>$A386</f>
        <v>0</v>
      </c>
    </row>
    <row r="37" spans="1:10" ht="20.149999999999999" customHeight="1" x14ac:dyDescent="0.35">
      <c r="A37" s="11"/>
      <c r="B37" s="88">
        <v>33</v>
      </c>
      <c r="C37" s="80"/>
      <c r="D37" s="80"/>
      <c r="E37" s="12">
        <f>$A7</f>
        <v>0</v>
      </c>
      <c r="F37" s="12">
        <f>$A11</f>
        <v>0</v>
      </c>
      <c r="G37" s="12">
        <f>$A15</f>
        <v>0</v>
      </c>
      <c r="H37" s="12">
        <f>$A19</f>
        <v>0</v>
      </c>
      <c r="I37" s="12">
        <f>$A23</f>
        <v>0</v>
      </c>
      <c r="J37" s="13">
        <f>$A27</f>
        <v>0</v>
      </c>
    </row>
    <row r="38" spans="1:10" ht="20.149999999999999" customHeight="1" x14ac:dyDescent="0.35">
      <c r="A38" s="11"/>
      <c r="B38" s="88">
        <v>34</v>
      </c>
      <c r="C38" s="80"/>
      <c r="D38" s="80"/>
      <c r="E38" s="12">
        <f>$A31</f>
        <v>0</v>
      </c>
      <c r="F38" s="12">
        <f>$A35</f>
        <v>0</v>
      </c>
      <c r="G38" s="12">
        <f>$A39</f>
        <v>0</v>
      </c>
      <c r="H38" s="12">
        <f>$A43</f>
        <v>0</v>
      </c>
      <c r="I38" s="12">
        <f>$A47</f>
        <v>0</v>
      </c>
      <c r="J38" s="13">
        <f>$A51</f>
        <v>0</v>
      </c>
    </row>
    <row r="39" spans="1:10" ht="20.149999999999999" customHeight="1" x14ac:dyDescent="0.35">
      <c r="A39" s="11"/>
      <c r="B39" s="88">
        <v>35</v>
      </c>
      <c r="C39" s="80"/>
      <c r="D39" s="80"/>
      <c r="E39" s="12">
        <f>$A55</f>
        <v>0</v>
      </c>
      <c r="F39" s="12">
        <f>$A59</f>
        <v>0</v>
      </c>
      <c r="G39" s="12">
        <f>$A63</f>
        <v>0</v>
      </c>
      <c r="H39" s="12">
        <f>$A67</f>
        <v>0</v>
      </c>
      <c r="I39" s="12">
        <f>$A71</f>
        <v>0</v>
      </c>
      <c r="J39" s="13">
        <f>$A75</f>
        <v>0</v>
      </c>
    </row>
    <row r="40" spans="1:10" ht="20.149999999999999" customHeight="1" x14ac:dyDescent="0.35">
      <c r="A40" s="11"/>
      <c r="B40" s="88">
        <v>36</v>
      </c>
      <c r="C40" s="80"/>
      <c r="D40" s="80"/>
      <c r="E40" s="12">
        <f>$A79</f>
        <v>0</v>
      </c>
      <c r="F40" s="12">
        <f>$A83</f>
        <v>0</v>
      </c>
      <c r="G40" s="12">
        <f>$A87</f>
        <v>0</v>
      </c>
      <c r="H40" s="12">
        <f>$A91</f>
        <v>0</v>
      </c>
      <c r="I40" s="12">
        <f>$A95</f>
        <v>0</v>
      </c>
      <c r="J40" s="13">
        <f>$A99</f>
        <v>0</v>
      </c>
    </row>
    <row r="41" spans="1:10" ht="20.149999999999999" customHeight="1" x14ac:dyDescent="0.35">
      <c r="A41" s="11"/>
      <c r="B41" s="88">
        <v>37</v>
      </c>
      <c r="C41" s="80"/>
      <c r="D41" s="80"/>
      <c r="E41" s="12">
        <f>$A103</f>
        <v>0</v>
      </c>
      <c r="F41" s="12">
        <f>$A107</f>
        <v>0</v>
      </c>
      <c r="G41" s="12">
        <f>$A111</f>
        <v>0</v>
      </c>
      <c r="H41" s="12">
        <f>$A115</f>
        <v>0</v>
      </c>
      <c r="I41" s="12">
        <f>$A119</f>
        <v>0</v>
      </c>
      <c r="J41" s="13">
        <f>$A123</f>
        <v>0</v>
      </c>
    </row>
    <row r="42" spans="1:10" ht="20.149999999999999" customHeight="1" x14ac:dyDescent="0.35">
      <c r="A42" s="11"/>
      <c r="B42" s="88">
        <v>38</v>
      </c>
      <c r="C42" s="80"/>
      <c r="D42" s="80"/>
      <c r="E42" s="12">
        <f>$A127</f>
        <v>0</v>
      </c>
      <c r="F42" s="12">
        <f>$A131</f>
        <v>0</v>
      </c>
      <c r="G42" s="12">
        <f>$A135</f>
        <v>0</v>
      </c>
      <c r="H42" s="12">
        <f>$A139</f>
        <v>0</v>
      </c>
      <c r="I42" s="12">
        <f>$A143</f>
        <v>0</v>
      </c>
      <c r="J42" s="13">
        <f>$A147</f>
        <v>0</v>
      </c>
    </row>
    <row r="43" spans="1:10" ht="20.149999999999999" customHeight="1" x14ac:dyDescent="0.35">
      <c r="A43" s="11"/>
      <c r="B43" s="88">
        <v>39</v>
      </c>
      <c r="C43" s="80"/>
      <c r="D43" s="80"/>
      <c r="E43" s="12">
        <f>$A151</f>
        <v>0</v>
      </c>
      <c r="F43" s="12">
        <f>$A155</f>
        <v>0</v>
      </c>
      <c r="G43" s="12">
        <f>$A159</f>
        <v>0</v>
      </c>
      <c r="H43" s="12">
        <f>$A163</f>
        <v>0</v>
      </c>
      <c r="I43" s="12">
        <f>$A167</f>
        <v>0</v>
      </c>
      <c r="J43" s="13">
        <f>$A171</f>
        <v>0</v>
      </c>
    </row>
    <row r="44" spans="1:10" ht="20.149999999999999" customHeight="1" x14ac:dyDescent="0.35">
      <c r="A44" s="11"/>
      <c r="B44" s="88">
        <v>40</v>
      </c>
      <c r="C44" s="80"/>
      <c r="D44" s="80"/>
      <c r="E44" s="12">
        <f>$A175</f>
        <v>0</v>
      </c>
      <c r="F44" s="12">
        <f>$A179</f>
        <v>0</v>
      </c>
      <c r="G44" s="12">
        <f>$A183</f>
        <v>0</v>
      </c>
      <c r="H44" s="12">
        <f>$A187</f>
        <v>0</v>
      </c>
      <c r="I44" s="12">
        <f>$A191</f>
        <v>0</v>
      </c>
      <c r="J44" s="13">
        <f>$A195</f>
        <v>0</v>
      </c>
    </row>
    <row r="45" spans="1:10" ht="20.149999999999999" customHeight="1" x14ac:dyDescent="0.35">
      <c r="A45" s="11"/>
      <c r="B45" s="88">
        <v>41</v>
      </c>
      <c r="C45" s="80"/>
      <c r="D45" s="80"/>
      <c r="E45" s="12">
        <f>$A199</f>
        <v>0</v>
      </c>
      <c r="F45" s="12">
        <f>$A203</f>
        <v>0</v>
      </c>
      <c r="G45" s="12">
        <f>$A207</f>
        <v>0</v>
      </c>
      <c r="H45" s="12">
        <f>$A211</f>
        <v>0</v>
      </c>
      <c r="I45" s="12">
        <f>$A215</f>
        <v>0</v>
      </c>
      <c r="J45" s="13">
        <f>$A219</f>
        <v>0</v>
      </c>
    </row>
    <row r="46" spans="1:10" ht="20.149999999999999" customHeight="1" x14ac:dyDescent="0.35">
      <c r="A46" s="11"/>
      <c r="B46" s="88">
        <v>42</v>
      </c>
      <c r="C46" s="80"/>
      <c r="D46" s="80"/>
      <c r="E46" s="12">
        <f>$A223</f>
        <v>0</v>
      </c>
      <c r="F46" s="12">
        <f>$A227</f>
        <v>0</v>
      </c>
      <c r="G46" s="12">
        <f>$A231</f>
        <v>0</v>
      </c>
      <c r="H46" s="12">
        <f>$A235</f>
        <v>0</v>
      </c>
      <c r="I46" s="12">
        <f>$A239</f>
        <v>0</v>
      </c>
      <c r="J46" s="13">
        <f>$A243</f>
        <v>0</v>
      </c>
    </row>
    <row r="47" spans="1:10" ht="20.149999999999999" customHeight="1" x14ac:dyDescent="0.35">
      <c r="A47" s="11"/>
      <c r="B47" s="88">
        <v>43</v>
      </c>
      <c r="C47" s="80"/>
      <c r="D47" s="80"/>
      <c r="E47" s="12">
        <f>$A247</f>
        <v>0</v>
      </c>
      <c r="F47" s="12">
        <f>$A251</f>
        <v>0</v>
      </c>
      <c r="G47" s="12">
        <f>$A255</f>
        <v>0</v>
      </c>
      <c r="H47" s="12">
        <f>$A259</f>
        <v>0</v>
      </c>
      <c r="I47" s="12">
        <f>$A263</f>
        <v>0</v>
      </c>
      <c r="J47" s="13">
        <f>$A267</f>
        <v>0</v>
      </c>
    </row>
    <row r="48" spans="1:10" ht="20.149999999999999" customHeight="1" x14ac:dyDescent="0.35">
      <c r="A48" s="11"/>
      <c r="B48" s="88">
        <v>44</v>
      </c>
      <c r="C48" s="80"/>
      <c r="D48" s="80"/>
      <c r="E48" s="12">
        <f>$A271</f>
        <v>0</v>
      </c>
      <c r="F48" s="12">
        <f>$A275</f>
        <v>0</v>
      </c>
      <c r="G48" s="12">
        <f>$A279</f>
        <v>0</v>
      </c>
      <c r="H48" s="12">
        <f>$A283</f>
        <v>0</v>
      </c>
      <c r="I48" s="12">
        <f>$A287</f>
        <v>0</v>
      </c>
      <c r="J48" s="13">
        <f>$A291</f>
        <v>0</v>
      </c>
    </row>
    <row r="49" spans="1:10" ht="20.149999999999999" customHeight="1" x14ac:dyDescent="0.35">
      <c r="A49" s="11"/>
      <c r="B49" s="88">
        <v>45</v>
      </c>
      <c r="C49" s="80"/>
      <c r="D49" s="80"/>
      <c r="E49" s="12">
        <f>$A295</f>
        <v>0</v>
      </c>
      <c r="F49" s="12">
        <f>$A299</f>
        <v>0</v>
      </c>
      <c r="G49" s="12">
        <f>$A303</f>
        <v>0</v>
      </c>
      <c r="H49" s="12">
        <f>$A307</f>
        <v>0</v>
      </c>
      <c r="I49" s="12">
        <f>$A311</f>
        <v>0</v>
      </c>
      <c r="J49" s="13">
        <f>$A315</f>
        <v>0</v>
      </c>
    </row>
    <row r="50" spans="1:10" ht="20.149999999999999" customHeight="1" x14ac:dyDescent="0.35">
      <c r="A50" s="11"/>
      <c r="B50" s="88">
        <v>46</v>
      </c>
      <c r="C50" s="80"/>
      <c r="D50" s="80"/>
      <c r="E50" s="12">
        <f>$A319</f>
        <v>0</v>
      </c>
      <c r="F50" s="12">
        <f>$A323</f>
        <v>0</v>
      </c>
      <c r="G50" s="12">
        <f>$A327</f>
        <v>0</v>
      </c>
      <c r="H50" s="12">
        <f>$A331</f>
        <v>0</v>
      </c>
      <c r="I50" s="12">
        <f>$A335</f>
        <v>0</v>
      </c>
      <c r="J50" s="13">
        <f>$A339</f>
        <v>0</v>
      </c>
    </row>
    <row r="51" spans="1:10" ht="20.149999999999999" customHeight="1" x14ac:dyDescent="0.35">
      <c r="A51" s="11"/>
      <c r="B51" s="88">
        <v>47</v>
      </c>
      <c r="C51" s="80"/>
      <c r="D51" s="80"/>
      <c r="E51" s="12">
        <f>$A343</f>
        <v>0</v>
      </c>
      <c r="F51" s="12">
        <f>$A347</f>
        <v>0</v>
      </c>
      <c r="G51" s="12">
        <f>$A351</f>
        <v>0</v>
      </c>
      <c r="H51" s="12">
        <f>$A355</f>
        <v>0</v>
      </c>
      <c r="I51" s="12">
        <f>$A359</f>
        <v>0</v>
      </c>
      <c r="J51" s="13">
        <f>$A363</f>
        <v>0</v>
      </c>
    </row>
    <row r="52" spans="1:10" ht="20.149999999999999" customHeight="1" x14ac:dyDescent="0.35">
      <c r="A52" s="11"/>
      <c r="B52" s="88">
        <v>48</v>
      </c>
      <c r="C52" s="80"/>
      <c r="D52" s="80"/>
      <c r="E52" s="12">
        <f>$A367</f>
        <v>0</v>
      </c>
      <c r="F52" s="12">
        <f>$A371</f>
        <v>0</v>
      </c>
      <c r="G52" s="12">
        <f>$A375</f>
        <v>0</v>
      </c>
      <c r="H52" s="12">
        <f>$A379</f>
        <v>0</v>
      </c>
      <c r="I52" s="12">
        <f>$A383</f>
        <v>0</v>
      </c>
      <c r="J52" s="13">
        <f>$A387</f>
        <v>0</v>
      </c>
    </row>
    <row r="53" spans="1:10" ht="20.149999999999999" customHeight="1" x14ac:dyDescent="0.35">
      <c r="A53" s="11"/>
      <c r="B53" s="88">
        <v>49</v>
      </c>
      <c r="C53" s="80"/>
      <c r="D53" s="80"/>
      <c r="E53" s="12">
        <f>$A8</f>
        <v>0</v>
      </c>
      <c r="F53" s="12">
        <f>$A12</f>
        <v>0</v>
      </c>
      <c r="G53" s="12">
        <f>$A16</f>
        <v>0</v>
      </c>
      <c r="H53" s="12">
        <f>$A20</f>
        <v>0</v>
      </c>
      <c r="I53" s="12">
        <f>$A24</f>
        <v>0</v>
      </c>
      <c r="J53" s="13">
        <f>$A28</f>
        <v>0</v>
      </c>
    </row>
    <row r="54" spans="1:10" ht="20.149999999999999" customHeight="1" x14ac:dyDescent="0.35">
      <c r="A54" s="11"/>
      <c r="B54" s="88">
        <v>50</v>
      </c>
      <c r="C54" s="80"/>
      <c r="D54" s="80"/>
      <c r="E54" s="12">
        <f>$A32</f>
        <v>0</v>
      </c>
      <c r="F54" s="12">
        <f>$A36</f>
        <v>0</v>
      </c>
      <c r="G54" s="12">
        <f>$A40</f>
        <v>0</v>
      </c>
      <c r="H54" s="12">
        <f>$A44</f>
        <v>0</v>
      </c>
      <c r="I54" s="12">
        <f>$A48</f>
        <v>0</v>
      </c>
      <c r="J54" s="13">
        <f>$A52</f>
        <v>0</v>
      </c>
    </row>
    <row r="55" spans="1:10" ht="20.149999999999999" customHeight="1" x14ac:dyDescent="0.35">
      <c r="A55" s="11"/>
      <c r="B55" s="88">
        <v>51</v>
      </c>
      <c r="C55" s="80"/>
      <c r="D55" s="80"/>
      <c r="E55" s="12">
        <f>$A56</f>
        <v>0</v>
      </c>
      <c r="F55" s="12">
        <f>$A60</f>
        <v>0</v>
      </c>
      <c r="G55" s="12">
        <f>$A64</f>
        <v>0</v>
      </c>
      <c r="H55" s="12">
        <f>$A68</f>
        <v>0</v>
      </c>
      <c r="I55" s="12">
        <f>$A72</f>
        <v>0</v>
      </c>
      <c r="J55" s="13">
        <f>$A76</f>
        <v>0</v>
      </c>
    </row>
    <row r="56" spans="1:10" ht="20.149999999999999" customHeight="1" x14ac:dyDescent="0.35">
      <c r="A56" s="11"/>
      <c r="B56" s="88">
        <v>52</v>
      </c>
      <c r="C56" s="80"/>
      <c r="D56" s="80"/>
      <c r="E56" s="12">
        <f>$A80</f>
        <v>0</v>
      </c>
      <c r="F56" s="12">
        <f>$A84</f>
        <v>0</v>
      </c>
      <c r="G56" s="12">
        <f>$A88</f>
        <v>0</v>
      </c>
      <c r="H56" s="12">
        <f>$A92</f>
        <v>0</v>
      </c>
      <c r="I56" s="12">
        <f>$A96</f>
        <v>0</v>
      </c>
      <c r="J56" s="13">
        <f>$A100</f>
        <v>0</v>
      </c>
    </row>
    <row r="57" spans="1:10" ht="20.149999999999999" customHeight="1" x14ac:dyDescent="0.35">
      <c r="A57" s="11"/>
      <c r="B57" s="88">
        <v>53</v>
      </c>
      <c r="C57" s="80"/>
      <c r="D57" s="80"/>
      <c r="E57" s="12">
        <f>$A104</f>
        <v>0</v>
      </c>
      <c r="F57" s="12">
        <f>$A108</f>
        <v>0</v>
      </c>
      <c r="G57" s="12">
        <f>$A112</f>
        <v>0</v>
      </c>
      <c r="H57" s="12">
        <f>$A116</f>
        <v>0</v>
      </c>
      <c r="I57" s="12">
        <f>$A120</f>
        <v>0</v>
      </c>
      <c r="J57" s="13">
        <f>$A124</f>
        <v>0</v>
      </c>
    </row>
    <row r="58" spans="1:10" ht="20.149999999999999" customHeight="1" x14ac:dyDescent="0.35">
      <c r="A58" s="11"/>
      <c r="B58" s="88">
        <v>54</v>
      </c>
      <c r="C58" s="80"/>
      <c r="D58" s="80"/>
      <c r="E58" s="12">
        <f>$A128</f>
        <v>0</v>
      </c>
      <c r="F58" s="12">
        <f>$A132</f>
        <v>0</v>
      </c>
      <c r="G58" s="12">
        <f>$A136</f>
        <v>0</v>
      </c>
      <c r="H58" s="12">
        <f>$A140</f>
        <v>0</v>
      </c>
      <c r="I58" s="12">
        <f>$A144</f>
        <v>0</v>
      </c>
      <c r="J58" s="13">
        <f>$A148</f>
        <v>0</v>
      </c>
    </row>
    <row r="59" spans="1:10" ht="20.149999999999999" customHeight="1" x14ac:dyDescent="0.35">
      <c r="A59" s="11"/>
      <c r="B59" s="88">
        <v>55</v>
      </c>
      <c r="C59" s="80"/>
      <c r="D59" s="80"/>
      <c r="E59" s="12">
        <f>$A152</f>
        <v>0</v>
      </c>
      <c r="F59" s="12">
        <f>$A156</f>
        <v>0</v>
      </c>
      <c r="G59" s="12">
        <f>$A160</f>
        <v>0</v>
      </c>
      <c r="H59" s="12">
        <f>$A164</f>
        <v>0</v>
      </c>
      <c r="I59" s="12">
        <f>$A168</f>
        <v>0</v>
      </c>
      <c r="J59" s="13">
        <f>$A172</f>
        <v>0</v>
      </c>
    </row>
    <row r="60" spans="1:10" ht="20.149999999999999" customHeight="1" x14ac:dyDescent="0.35">
      <c r="A60" s="11"/>
      <c r="B60" s="88">
        <v>56</v>
      </c>
      <c r="C60" s="80"/>
      <c r="D60" s="80"/>
      <c r="E60" s="12">
        <f>$A176</f>
        <v>0</v>
      </c>
      <c r="F60" s="12">
        <f>$A180</f>
        <v>0</v>
      </c>
      <c r="G60" s="12">
        <f>$A184</f>
        <v>0</v>
      </c>
      <c r="H60" s="12">
        <f>$A188</f>
        <v>0</v>
      </c>
      <c r="I60" s="12">
        <f>$A192</f>
        <v>0</v>
      </c>
      <c r="J60" s="13">
        <f>$A196</f>
        <v>0</v>
      </c>
    </row>
    <row r="61" spans="1:10" ht="20.149999999999999" customHeight="1" x14ac:dyDescent="0.35">
      <c r="A61" s="11"/>
      <c r="B61" s="88">
        <v>57</v>
      </c>
      <c r="C61" s="80"/>
      <c r="D61" s="80"/>
      <c r="E61" s="12">
        <f>$A200</f>
        <v>0</v>
      </c>
      <c r="F61" s="12">
        <f>$A204</f>
        <v>0</v>
      </c>
      <c r="G61" s="12">
        <f>$A208</f>
        <v>0</v>
      </c>
      <c r="H61" s="12">
        <f>$A212</f>
        <v>0</v>
      </c>
      <c r="I61" s="12">
        <f>$A216</f>
        <v>0</v>
      </c>
      <c r="J61" s="13">
        <f>$A220</f>
        <v>0</v>
      </c>
    </row>
    <row r="62" spans="1:10" ht="20.149999999999999" customHeight="1" x14ac:dyDescent="0.35">
      <c r="A62" s="11"/>
      <c r="B62" s="88">
        <v>58</v>
      </c>
      <c r="C62" s="80"/>
      <c r="D62" s="80"/>
      <c r="E62" s="12">
        <f>$A224</f>
        <v>0</v>
      </c>
      <c r="F62" s="12">
        <f>$A228</f>
        <v>0</v>
      </c>
      <c r="G62" s="12">
        <f>$A232</f>
        <v>0</v>
      </c>
      <c r="H62" s="12">
        <f>$A236</f>
        <v>0</v>
      </c>
      <c r="I62" s="12">
        <f>$A240</f>
        <v>0</v>
      </c>
      <c r="J62" s="13">
        <f>$A244</f>
        <v>0</v>
      </c>
    </row>
    <row r="63" spans="1:10" ht="20.149999999999999" customHeight="1" x14ac:dyDescent="0.35">
      <c r="A63" s="11"/>
      <c r="B63" s="88">
        <v>59</v>
      </c>
      <c r="C63" s="80"/>
      <c r="D63" s="80"/>
      <c r="E63" s="12">
        <f>$A248</f>
        <v>0</v>
      </c>
      <c r="F63" s="12">
        <f>$A252</f>
        <v>0</v>
      </c>
      <c r="G63" s="12">
        <f>$A256</f>
        <v>0</v>
      </c>
      <c r="H63" s="12">
        <f>$A260</f>
        <v>0</v>
      </c>
      <c r="I63" s="12">
        <f>$A264</f>
        <v>0</v>
      </c>
      <c r="J63" s="13">
        <f>$A268</f>
        <v>0</v>
      </c>
    </row>
    <row r="64" spans="1:10" ht="20.149999999999999" customHeight="1" x14ac:dyDescent="0.35">
      <c r="A64" s="11"/>
      <c r="B64" s="88">
        <v>60</v>
      </c>
      <c r="C64" s="80"/>
      <c r="D64" s="80"/>
      <c r="E64" s="12">
        <f>$A272</f>
        <v>0</v>
      </c>
      <c r="F64" s="12">
        <f>$A276</f>
        <v>0</v>
      </c>
      <c r="G64" s="12">
        <f>$A280</f>
        <v>0</v>
      </c>
      <c r="H64" s="12">
        <f>$A284</f>
        <v>0</v>
      </c>
      <c r="I64" s="12">
        <f>$A288</f>
        <v>0</v>
      </c>
      <c r="J64" s="13">
        <f>$A292</f>
        <v>0</v>
      </c>
    </row>
    <row r="65" spans="1:10" ht="20.149999999999999" customHeight="1" x14ac:dyDescent="0.35">
      <c r="A65" s="11"/>
      <c r="B65" s="88">
        <v>61</v>
      </c>
      <c r="C65" s="80"/>
      <c r="D65" s="80"/>
      <c r="E65" s="12">
        <f>$A296</f>
        <v>0</v>
      </c>
      <c r="F65" s="12">
        <f>$A300</f>
        <v>0</v>
      </c>
      <c r="G65" s="12">
        <f>$A304</f>
        <v>0</v>
      </c>
      <c r="H65" s="12">
        <f>$A308</f>
        <v>0</v>
      </c>
      <c r="I65" s="12">
        <f>$A312</f>
        <v>0</v>
      </c>
      <c r="J65" s="13">
        <f>$A316</f>
        <v>0</v>
      </c>
    </row>
    <row r="66" spans="1:10" ht="20.149999999999999" customHeight="1" x14ac:dyDescent="0.35">
      <c r="A66" s="11"/>
      <c r="B66" s="88">
        <v>62</v>
      </c>
      <c r="C66" s="80"/>
      <c r="D66" s="80"/>
      <c r="E66" s="12">
        <f>$A320</f>
        <v>0</v>
      </c>
      <c r="F66" s="12">
        <f>$A324</f>
        <v>0</v>
      </c>
      <c r="G66" s="12">
        <f>$A328</f>
        <v>0</v>
      </c>
      <c r="H66" s="12">
        <f>$A332</f>
        <v>0</v>
      </c>
      <c r="I66" s="12">
        <f>$A336</f>
        <v>0</v>
      </c>
      <c r="J66" s="13">
        <f>$A340</f>
        <v>0</v>
      </c>
    </row>
    <row r="67" spans="1:10" ht="20.149999999999999" customHeight="1" x14ac:dyDescent="0.35">
      <c r="A67" s="11"/>
      <c r="B67" s="88">
        <v>63</v>
      </c>
      <c r="C67" s="80"/>
      <c r="D67" s="80"/>
      <c r="E67" s="12">
        <f>$A344</f>
        <v>0</v>
      </c>
      <c r="F67" s="12">
        <f>$A348</f>
        <v>0</v>
      </c>
      <c r="G67" s="12">
        <f>$A352</f>
        <v>0</v>
      </c>
      <c r="H67" s="12">
        <f>$A356</f>
        <v>0</v>
      </c>
      <c r="I67" s="12">
        <f>$A360</f>
        <v>0</v>
      </c>
      <c r="J67" s="13">
        <f>$A364</f>
        <v>0</v>
      </c>
    </row>
    <row r="68" spans="1:10" ht="20.149999999999999" customHeight="1" thickBot="1" x14ac:dyDescent="0.4">
      <c r="A68" s="11"/>
      <c r="B68" s="82">
        <v>64</v>
      </c>
      <c r="C68" s="76"/>
      <c r="D68" s="76"/>
      <c r="E68" s="14">
        <f>$A368</f>
        <v>0</v>
      </c>
      <c r="F68" s="14">
        <f>$A372</f>
        <v>0</v>
      </c>
      <c r="G68" s="14">
        <f>$A376</f>
        <v>0</v>
      </c>
      <c r="H68" s="14">
        <f>$A380</f>
        <v>0</v>
      </c>
      <c r="I68" s="14">
        <f>$A384</f>
        <v>0</v>
      </c>
      <c r="J68" s="15">
        <f>$A388</f>
        <v>0</v>
      </c>
    </row>
    <row r="69" spans="1:10" ht="20.149999999999999" customHeight="1" x14ac:dyDescent="0.35">
      <c r="A69" s="16"/>
    </row>
    <row r="70" spans="1:10" ht="20.149999999999999" customHeight="1" x14ac:dyDescent="0.35">
      <c r="A70" s="16"/>
    </row>
    <row r="71" spans="1:10" ht="20.149999999999999" customHeight="1" x14ac:dyDescent="0.35">
      <c r="A71" s="16"/>
    </row>
    <row r="72" spans="1:10" ht="20.149999999999999" customHeight="1" x14ac:dyDescent="0.35">
      <c r="A72" s="16"/>
    </row>
    <row r="73" spans="1:10" ht="20.149999999999999" customHeight="1" x14ac:dyDescent="0.35">
      <c r="A73" s="16"/>
    </row>
    <row r="74" spans="1:10" ht="20.149999999999999" customHeight="1" x14ac:dyDescent="0.35">
      <c r="A74" s="16"/>
    </row>
    <row r="75" spans="1:10" ht="20.149999999999999" customHeight="1" x14ac:dyDescent="0.35">
      <c r="A75" s="16"/>
    </row>
    <row r="76" spans="1:10" ht="20.149999999999999" customHeight="1" x14ac:dyDescent="0.35">
      <c r="A76" s="16"/>
    </row>
    <row r="77" spans="1:10" ht="20.149999999999999" customHeight="1" x14ac:dyDescent="0.35">
      <c r="A77" s="16"/>
    </row>
    <row r="78" spans="1:10" ht="20.149999999999999" customHeight="1" x14ac:dyDescent="0.35">
      <c r="A78" s="16"/>
    </row>
    <row r="79" spans="1:10" ht="20.149999999999999" customHeight="1" x14ac:dyDescent="0.35">
      <c r="A79" s="16"/>
    </row>
    <row r="80" spans="1:10" ht="20.149999999999999" customHeight="1" x14ac:dyDescent="0.35">
      <c r="A80" s="16"/>
    </row>
    <row r="81" spans="1:1" ht="20.149999999999999" customHeight="1" x14ac:dyDescent="0.35">
      <c r="A81" s="16"/>
    </row>
    <row r="82" spans="1:1" ht="20.149999999999999" customHeight="1" x14ac:dyDescent="0.35">
      <c r="A82" s="16"/>
    </row>
    <row r="83" spans="1:1" ht="20.149999999999999" customHeight="1" x14ac:dyDescent="0.35">
      <c r="A83" s="16"/>
    </row>
    <row r="84" spans="1:1" ht="20.149999999999999" customHeight="1" x14ac:dyDescent="0.35">
      <c r="A84" s="16"/>
    </row>
    <row r="85" spans="1:1" ht="20.149999999999999" customHeight="1" x14ac:dyDescent="0.35">
      <c r="A85" s="16"/>
    </row>
    <row r="86" spans="1:1" ht="20.149999999999999" customHeight="1" x14ac:dyDescent="0.35">
      <c r="A86" s="16"/>
    </row>
    <row r="87" spans="1:1" ht="20.149999999999999" customHeight="1" x14ac:dyDescent="0.35">
      <c r="A87" s="16"/>
    </row>
    <row r="88" spans="1:1" ht="20.149999999999999" customHeight="1" x14ac:dyDescent="0.35">
      <c r="A88" s="16"/>
    </row>
    <row r="89" spans="1:1" ht="20.149999999999999" customHeight="1" x14ac:dyDescent="0.35">
      <c r="A89" s="16"/>
    </row>
    <row r="90" spans="1:1" ht="20.149999999999999" customHeight="1" x14ac:dyDescent="0.35">
      <c r="A90" s="16"/>
    </row>
    <row r="91" spans="1:1" ht="20.149999999999999" customHeight="1" x14ac:dyDescent="0.35">
      <c r="A91" s="16"/>
    </row>
    <row r="92" spans="1:1" ht="20.149999999999999" customHeight="1" x14ac:dyDescent="0.35">
      <c r="A92" s="16"/>
    </row>
    <row r="93" spans="1:1" ht="20.149999999999999" customHeight="1" x14ac:dyDescent="0.35">
      <c r="A93" s="16"/>
    </row>
    <row r="94" spans="1:1" ht="20.149999999999999" customHeight="1" x14ac:dyDescent="0.35">
      <c r="A94" s="16"/>
    </row>
    <row r="95" spans="1:1" ht="20.149999999999999" customHeight="1" x14ac:dyDescent="0.35">
      <c r="A95" s="16"/>
    </row>
    <row r="96" spans="1:1" ht="20.149999999999999" customHeight="1" x14ac:dyDescent="0.35">
      <c r="A96" s="16"/>
    </row>
    <row r="97" spans="1:1" ht="20.149999999999999" customHeight="1" x14ac:dyDescent="0.35">
      <c r="A97" s="16"/>
    </row>
    <row r="98" spans="1:1" ht="20.149999999999999" customHeight="1" x14ac:dyDescent="0.35">
      <c r="A98" s="16"/>
    </row>
    <row r="99" spans="1:1" ht="20.149999999999999" customHeight="1" x14ac:dyDescent="0.35">
      <c r="A99" s="16"/>
    </row>
    <row r="100" spans="1:1" ht="20.149999999999999" customHeight="1" x14ac:dyDescent="0.35">
      <c r="A100" s="16"/>
    </row>
    <row r="101" spans="1:1" ht="20.149999999999999" customHeight="1" x14ac:dyDescent="0.35">
      <c r="A101" s="16"/>
    </row>
    <row r="102" spans="1:1" ht="20.149999999999999" customHeight="1" x14ac:dyDescent="0.35">
      <c r="A102" s="16"/>
    </row>
    <row r="103" spans="1:1" ht="20.149999999999999" customHeight="1" x14ac:dyDescent="0.35">
      <c r="A103" s="16"/>
    </row>
    <row r="104" spans="1:1" ht="20.149999999999999" customHeight="1" x14ac:dyDescent="0.35">
      <c r="A104" s="16"/>
    </row>
    <row r="105" spans="1:1" ht="20.149999999999999" customHeight="1" x14ac:dyDescent="0.35">
      <c r="A105" s="16"/>
    </row>
    <row r="106" spans="1:1" ht="20.149999999999999" customHeight="1" x14ac:dyDescent="0.35">
      <c r="A106" s="16"/>
    </row>
    <row r="107" spans="1:1" ht="20.149999999999999" customHeight="1" x14ac:dyDescent="0.35">
      <c r="A107" s="16"/>
    </row>
    <row r="108" spans="1:1" ht="20.149999999999999" customHeight="1" x14ac:dyDescent="0.35">
      <c r="A108" s="16"/>
    </row>
    <row r="109" spans="1:1" ht="20.149999999999999" customHeight="1" x14ac:dyDescent="0.35">
      <c r="A109" s="16"/>
    </row>
    <row r="110" spans="1:1" ht="20.149999999999999" customHeight="1" x14ac:dyDescent="0.35">
      <c r="A110" s="16"/>
    </row>
    <row r="111" spans="1:1" ht="20.149999999999999" customHeight="1" x14ac:dyDescent="0.35">
      <c r="A111" s="16"/>
    </row>
    <row r="112" spans="1:1" ht="20.149999999999999" customHeight="1" x14ac:dyDescent="0.35">
      <c r="A112" s="16"/>
    </row>
    <row r="113" spans="1:1" ht="20.149999999999999" customHeight="1" x14ac:dyDescent="0.35">
      <c r="A113" s="16"/>
    </row>
    <row r="114" spans="1:1" ht="20.149999999999999" customHeight="1" x14ac:dyDescent="0.35">
      <c r="A114" s="16"/>
    </row>
    <row r="115" spans="1:1" ht="20.149999999999999" customHeight="1" x14ac:dyDescent="0.35">
      <c r="A115" s="16"/>
    </row>
    <row r="116" spans="1:1" ht="20.149999999999999" customHeight="1" x14ac:dyDescent="0.35">
      <c r="A116" s="16"/>
    </row>
    <row r="117" spans="1:1" ht="20.149999999999999" customHeight="1" x14ac:dyDescent="0.35">
      <c r="A117" s="16"/>
    </row>
    <row r="118" spans="1:1" ht="20.149999999999999" customHeight="1" x14ac:dyDescent="0.35">
      <c r="A118" s="16"/>
    </row>
    <row r="119" spans="1:1" ht="20.149999999999999" customHeight="1" x14ac:dyDescent="0.35">
      <c r="A119" s="16"/>
    </row>
    <row r="120" spans="1:1" ht="20.149999999999999" customHeight="1" x14ac:dyDescent="0.35">
      <c r="A120" s="16"/>
    </row>
    <row r="121" spans="1:1" ht="20.149999999999999" customHeight="1" x14ac:dyDescent="0.35">
      <c r="A121" s="16"/>
    </row>
    <row r="122" spans="1:1" ht="20.149999999999999" customHeight="1" x14ac:dyDescent="0.35">
      <c r="A122" s="16"/>
    </row>
    <row r="123" spans="1:1" ht="20.149999999999999" customHeight="1" x14ac:dyDescent="0.35">
      <c r="A123" s="16"/>
    </row>
    <row r="124" spans="1:1" ht="20.149999999999999" customHeight="1" x14ac:dyDescent="0.35">
      <c r="A124" s="16"/>
    </row>
    <row r="125" spans="1:1" ht="20.149999999999999" customHeight="1" x14ac:dyDescent="0.35">
      <c r="A125" s="16"/>
    </row>
    <row r="126" spans="1:1" ht="20.149999999999999" customHeight="1" x14ac:dyDescent="0.35">
      <c r="A126" s="16"/>
    </row>
    <row r="127" spans="1:1" ht="20.149999999999999" customHeight="1" x14ac:dyDescent="0.35">
      <c r="A127" s="16"/>
    </row>
    <row r="128" spans="1:1" ht="20.149999999999999" customHeight="1" x14ac:dyDescent="0.35">
      <c r="A128" s="16"/>
    </row>
    <row r="129" spans="1:1" ht="20.149999999999999" customHeight="1" x14ac:dyDescent="0.35">
      <c r="A129" s="16"/>
    </row>
    <row r="130" spans="1:1" ht="20.149999999999999" customHeight="1" x14ac:dyDescent="0.35">
      <c r="A130" s="16"/>
    </row>
    <row r="131" spans="1:1" ht="20.149999999999999" customHeight="1" x14ac:dyDescent="0.35">
      <c r="A131" s="16"/>
    </row>
    <row r="132" spans="1:1" ht="20.149999999999999" customHeight="1" x14ac:dyDescent="0.35">
      <c r="A132" s="16"/>
    </row>
    <row r="133" spans="1:1" ht="20.149999999999999" customHeight="1" x14ac:dyDescent="0.35">
      <c r="A133" s="16"/>
    </row>
    <row r="134" spans="1:1" ht="20.149999999999999" customHeight="1" x14ac:dyDescent="0.35">
      <c r="A134" s="16"/>
    </row>
    <row r="135" spans="1:1" ht="20.149999999999999" customHeight="1" x14ac:dyDescent="0.35">
      <c r="A135" s="16"/>
    </row>
    <row r="136" spans="1:1" ht="20.149999999999999" customHeight="1" x14ac:dyDescent="0.35">
      <c r="A136" s="16"/>
    </row>
    <row r="137" spans="1:1" ht="20.149999999999999" customHeight="1" x14ac:dyDescent="0.35">
      <c r="A137" s="16"/>
    </row>
    <row r="138" spans="1:1" ht="20.149999999999999" customHeight="1" x14ac:dyDescent="0.35">
      <c r="A138" s="16"/>
    </row>
    <row r="139" spans="1:1" ht="20.149999999999999" customHeight="1" x14ac:dyDescent="0.35">
      <c r="A139" s="16"/>
    </row>
    <row r="140" spans="1:1" ht="20.149999999999999" customHeight="1" x14ac:dyDescent="0.35">
      <c r="A140" s="16"/>
    </row>
    <row r="141" spans="1:1" ht="20.149999999999999" customHeight="1" x14ac:dyDescent="0.35">
      <c r="A141" s="16"/>
    </row>
    <row r="142" spans="1:1" ht="20.149999999999999" customHeight="1" x14ac:dyDescent="0.35">
      <c r="A142" s="16"/>
    </row>
    <row r="143" spans="1:1" ht="20.149999999999999" customHeight="1" x14ac:dyDescent="0.35">
      <c r="A143" s="16"/>
    </row>
    <row r="144" spans="1:1" ht="20.149999999999999" customHeight="1" x14ac:dyDescent="0.35">
      <c r="A144" s="16"/>
    </row>
    <row r="145" spans="1:1" ht="20.149999999999999" customHeight="1" x14ac:dyDescent="0.35">
      <c r="A145" s="16"/>
    </row>
    <row r="146" spans="1:1" ht="20.149999999999999" customHeight="1" x14ac:dyDescent="0.35">
      <c r="A146" s="16"/>
    </row>
    <row r="147" spans="1:1" ht="20.149999999999999" customHeight="1" x14ac:dyDescent="0.35">
      <c r="A147" s="16"/>
    </row>
    <row r="148" spans="1:1" ht="20.149999999999999" customHeight="1" x14ac:dyDescent="0.35">
      <c r="A148" s="16"/>
    </row>
    <row r="149" spans="1:1" ht="20.149999999999999" customHeight="1" x14ac:dyDescent="0.35">
      <c r="A149" s="16"/>
    </row>
    <row r="150" spans="1:1" ht="20.149999999999999" customHeight="1" x14ac:dyDescent="0.35">
      <c r="A150" s="16"/>
    </row>
    <row r="151" spans="1:1" ht="20.149999999999999" customHeight="1" x14ac:dyDescent="0.35">
      <c r="A151" s="16"/>
    </row>
    <row r="152" spans="1:1" ht="20.149999999999999" customHeight="1" x14ac:dyDescent="0.35">
      <c r="A152" s="16"/>
    </row>
    <row r="153" spans="1:1" ht="20.149999999999999" customHeight="1" x14ac:dyDescent="0.35">
      <c r="A153" s="16"/>
    </row>
    <row r="154" spans="1:1" ht="20.149999999999999" customHeight="1" x14ac:dyDescent="0.35">
      <c r="A154" s="16"/>
    </row>
    <row r="155" spans="1:1" ht="20.149999999999999" customHeight="1" x14ac:dyDescent="0.35">
      <c r="A155" s="16"/>
    </row>
    <row r="156" spans="1:1" ht="20.149999999999999" customHeight="1" x14ac:dyDescent="0.35">
      <c r="A156" s="16"/>
    </row>
    <row r="157" spans="1:1" ht="20.149999999999999" customHeight="1" x14ac:dyDescent="0.35">
      <c r="A157" s="16"/>
    </row>
    <row r="158" spans="1:1" ht="20.149999999999999" customHeight="1" x14ac:dyDescent="0.35">
      <c r="A158" s="16"/>
    </row>
    <row r="159" spans="1:1" ht="20.149999999999999" customHeight="1" x14ac:dyDescent="0.35">
      <c r="A159" s="16"/>
    </row>
    <row r="160" spans="1:1" ht="20.149999999999999" customHeight="1" x14ac:dyDescent="0.35">
      <c r="A160" s="16"/>
    </row>
    <row r="161" spans="1:1" ht="20.149999999999999" customHeight="1" x14ac:dyDescent="0.35">
      <c r="A161" s="16"/>
    </row>
    <row r="162" spans="1:1" ht="20.149999999999999" customHeight="1" x14ac:dyDescent="0.35">
      <c r="A162" s="16"/>
    </row>
    <row r="163" spans="1:1" ht="20.149999999999999" customHeight="1" x14ac:dyDescent="0.35">
      <c r="A163" s="16"/>
    </row>
    <row r="164" spans="1:1" ht="20.149999999999999" customHeight="1" x14ac:dyDescent="0.35">
      <c r="A164" s="16"/>
    </row>
    <row r="165" spans="1:1" ht="20.149999999999999" customHeight="1" x14ac:dyDescent="0.35">
      <c r="A165" s="16"/>
    </row>
    <row r="166" spans="1:1" ht="20.149999999999999" customHeight="1" x14ac:dyDescent="0.35">
      <c r="A166" s="16"/>
    </row>
    <row r="167" spans="1:1" ht="20.149999999999999" customHeight="1" x14ac:dyDescent="0.35">
      <c r="A167" s="16"/>
    </row>
    <row r="168" spans="1:1" ht="20.149999999999999" customHeight="1" x14ac:dyDescent="0.35">
      <c r="A168" s="16"/>
    </row>
    <row r="169" spans="1:1" ht="20.149999999999999" customHeight="1" x14ac:dyDescent="0.35">
      <c r="A169" s="16"/>
    </row>
    <row r="170" spans="1:1" ht="20.149999999999999" customHeight="1" x14ac:dyDescent="0.35">
      <c r="A170" s="16"/>
    </row>
    <row r="171" spans="1:1" ht="20.149999999999999" customHeight="1" x14ac:dyDescent="0.35">
      <c r="A171" s="16"/>
    </row>
    <row r="172" spans="1:1" ht="20.149999999999999" customHeight="1" x14ac:dyDescent="0.35">
      <c r="A172" s="16"/>
    </row>
    <row r="173" spans="1:1" ht="20.149999999999999" customHeight="1" x14ac:dyDescent="0.35">
      <c r="A173" s="16"/>
    </row>
    <row r="174" spans="1:1" ht="20.149999999999999" customHeight="1" x14ac:dyDescent="0.35">
      <c r="A174" s="16"/>
    </row>
    <row r="175" spans="1:1" ht="20.149999999999999" customHeight="1" x14ac:dyDescent="0.35">
      <c r="A175" s="16"/>
    </row>
    <row r="176" spans="1:1" ht="20.149999999999999" customHeight="1" x14ac:dyDescent="0.35">
      <c r="A176" s="16"/>
    </row>
    <row r="177" spans="1:1" ht="20.149999999999999" customHeight="1" x14ac:dyDescent="0.35">
      <c r="A177" s="16"/>
    </row>
    <row r="178" spans="1:1" ht="20.149999999999999" customHeight="1" x14ac:dyDescent="0.35">
      <c r="A178" s="16"/>
    </row>
    <row r="179" spans="1:1" ht="20.149999999999999" customHeight="1" x14ac:dyDescent="0.35">
      <c r="A179" s="16"/>
    </row>
    <row r="180" spans="1:1" ht="20.149999999999999" customHeight="1" x14ac:dyDescent="0.35">
      <c r="A180" s="16"/>
    </row>
    <row r="181" spans="1:1" ht="20.149999999999999" customHeight="1" x14ac:dyDescent="0.35">
      <c r="A181" s="16"/>
    </row>
    <row r="182" spans="1:1" ht="20.149999999999999" customHeight="1" x14ac:dyDescent="0.35">
      <c r="A182" s="16"/>
    </row>
    <row r="183" spans="1:1" ht="20.149999999999999" customHeight="1" x14ac:dyDescent="0.35">
      <c r="A183" s="16"/>
    </row>
    <row r="184" spans="1:1" ht="20.149999999999999" customHeight="1" x14ac:dyDescent="0.35">
      <c r="A184" s="16"/>
    </row>
    <row r="185" spans="1:1" ht="20.149999999999999" customHeight="1" x14ac:dyDescent="0.35">
      <c r="A185" s="16"/>
    </row>
    <row r="186" spans="1:1" ht="20.149999999999999" customHeight="1" x14ac:dyDescent="0.35">
      <c r="A186" s="16"/>
    </row>
    <row r="187" spans="1:1" ht="20.149999999999999" customHeight="1" x14ac:dyDescent="0.35">
      <c r="A187" s="16"/>
    </row>
    <row r="188" spans="1:1" ht="20.149999999999999" customHeight="1" x14ac:dyDescent="0.35">
      <c r="A188" s="16"/>
    </row>
    <row r="189" spans="1:1" ht="20.149999999999999" customHeight="1" x14ac:dyDescent="0.35">
      <c r="A189" s="16"/>
    </row>
    <row r="190" spans="1:1" ht="20.149999999999999" customHeight="1" x14ac:dyDescent="0.35">
      <c r="A190" s="16"/>
    </row>
    <row r="191" spans="1:1" ht="20.149999999999999" customHeight="1" x14ac:dyDescent="0.35">
      <c r="A191" s="16"/>
    </row>
    <row r="192" spans="1:1" ht="20.149999999999999" customHeight="1" x14ac:dyDescent="0.35">
      <c r="A192" s="16"/>
    </row>
    <row r="193" spans="1:1" ht="20.149999999999999" customHeight="1" x14ac:dyDescent="0.35">
      <c r="A193" s="16"/>
    </row>
    <row r="194" spans="1:1" ht="20.149999999999999" customHeight="1" x14ac:dyDescent="0.35">
      <c r="A194" s="16"/>
    </row>
    <row r="195" spans="1:1" ht="20.149999999999999" customHeight="1" x14ac:dyDescent="0.35">
      <c r="A195" s="16"/>
    </row>
    <row r="196" spans="1:1" ht="20.149999999999999" customHeight="1" x14ac:dyDescent="0.35">
      <c r="A196" s="16"/>
    </row>
    <row r="197" spans="1:1" ht="20.149999999999999" customHeight="1" x14ac:dyDescent="0.35">
      <c r="A197" s="16"/>
    </row>
    <row r="198" spans="1:1" ht="20.149999999999999" customHeight="1" x14ac:dyDescent="0.35">
      <c r="A198" s="16"/>
    </row>
    <row r="199" spans="1:1" ht="20.149999999999999" customHeight="1" x14ac:dyDescent="0.35">
      <c r="A199" s="16"/>
    </row>
    <row r="200" spans="1:1" ht="20.149999999999999" customHeight="1" x14ac:dyDescent="0.35">
      <c r="A200" s="16"/>
    </row>
    <row r="201" spans="1:1" ht="20.149999999999999" customHeight="1" x14ac:dyDescent="0.35">
      <c r="A201" s="16"/>
    </row>
    <row r="202" spans="1:1" ht="20.149999999999999" customHeight="1" x14ac:dyDescent="0.35">
      <c r="A202" s="16"/>
    </row>
    <row r="203" spans="1:1" ht="20.149999999999999" customHeight="1" x14ac:dyDescent="0.35">
      <c r="A203" s="16"/>
    </row>
    <row r="204" spans="1:1" ht="20.149999999999999" customHeight="1" x14ac:dyDescent="0.35">
      <c r="A204" s="16"/>
    </row>
    <row r="205" spans="1:1" ht="20.149999999999999" customHeight="1" x14ac:dyDescent="0.35">
      <c r="A205" s="16"/>
    </row>
    <row r="206" spans="1:1" ht="20.149999999999999" customHeight="1" x14ac:dyDescent="0.35">
      <c r="A206" s="16"/>
    </row>
    <row r="207" spans="1:1" ht="20.149999999999999" customHeight="1" x14ac:dyDescent="0.35">
      <c r="A207" s="16"/>
    </row>
    <row r="208" spans="1:1" ht="20.149999999999999" customHeight="1" x14ac:dyDescent="0.35">
      <c r="A208" s="16"/>
    </row>
    <row r="209" spans="1:1" ht="20.149999999999999" customHeight="1" x14ac:dyDescent="0.35">
      <c r="A209" s="16"/>
    </row>
    <row r="210" spans="1:1" ht="20.149999999999999" customHeight="1" x14ac:dyDescent="0.35">
      <c r="A210" s="16"/>
    </row>
    <row r="211" spans="1:1" ht="20.149999999999999" customHeight="1" x14ac:dyDescent="0.35">
      <c r="A211" s="16"/>
    </row>
    <row r="212" spans="1:1" ht="20.149999999999999" customHeight="1" x14ac:dyDescent="0.35">
      <c r="A212" s="16"/>
    </row>
    <row r="213" spans="1:1" ht="20.149999999999999" customHeight="1" x14ac:dyDescent="0.35">
      <c r="A213" s="16"/>
    </row>
    <row r="214" spans="1:1" ht="20.149999999999999" customHeight="1" x14ac:dyDescent="0.35">
      <c r="A214" s="16"/>
    </row>
    <row r="215" spans="1:1" ht="20.149999999999999" customHeight="1" x14ac:dyDescent="0.35">
      <c r="A215" s="16"/>
    </row>
    <row r="216" spans="1:1" ht="20.149999999999999" customHeight="1" x14ac:dyDescent="0.35">
      <c r="A216" s="16"/>
    </row>
    <row r="217" spans="1:1" ht="20.149999999999999" customHeight="1" x14ac:dyDescent="0.35">
      <c r="A217" s="16"/>
    </row>
    <row r="218" spans="1:1" ht="20.149999999999999" customHeight="1" x14ac:dyDescent="0.35">
      <c r="A218" s="16"/>
    </row>
    <row r="219" spans="1:1" ht="20.149999999999999" customHeight="1" x14ac:dyDescent="0.35">
      <c r="A219" s="16"/>
    </row>
    <row r="220" spans="1:1" ht="20.149999999999999" customHeight="1" x14ac:dyDescent="0.35">
      <c r="A220" s="16"/>
    </row>
    <row r="221" spans="1:1" ht="20.149999999999999" customHeight="1" x14ac:dyDescent="0.35">
      <c r="A221" s="16"/>
    </row>
    <row r="222" spans="1:1" ht="20.149999999999999" customHeight="1" x14ac:dyDescent="0.35">
      <c r="A222" s="16"/>
    </row>
    <row r="223" spans="1:1" ht="20.149999999999999" customHeight="1" x14ac:dyDescent="0.35">
      <c r="A223" s="16"/>
    </row>
    <row r="224" spans="1:1" ht="20.149999999999999" customHeight="1" x14ac:dyDescent="0.35">
      <c r="A224" s="16"/>
    </row>
    <row r="225" spans="1:1" ht="20.149999999999999" customHeight="1" x14ac:dyDescent="0.35">
      <c r="A225" s="16"/>
    </row>
    <row r="226" spans="1:1" ht="20.149999999999999" customHeight="1" x14ac:dyDescent="0.35">
      <c r="A226" s="16"/>
    </row>
    <row r="227" spans="1:1" ht="20.149999999999999" customHeight="1" x14ac:dyDescent="0.35">
      <c r="A227" s="16"/>
    </row>
    <row r="228" spans="1:1" ht="20.149999999999999" customHeight="1" x14ac:dyDescent="0.35">
      <c r="A228" s="16"/>
    </row>
    <row r="229" spans="1:1" ht="20.149999999999999" customHeight="1" x14ac:dyDescent="0.35">
      <c r="A229" s="16"/>
    </row>
    <row r="230" spans="1:1" ht="20.149999999999999" customHeight="1" x14ac:dyDescent="0.35">
      <c r="A230" s="16"/>
    </row>
    <row r="231" spans="1:1" ht="20.149999999999999" customHeight="1" x14ac:dyDescent="0.35">
      <c r="A231" s="16"/>
    </row>
    <row r="232" spans="1:1" ht="20.149999999999999" customHeight="1" x14ac:dyDescent="0.35">
      <c r="A232" s="16"/>
    </row>
    <row r="233" spans="1:1" ht="20.149999999999999" customHeight="1" x14ac:dyDescent="0.35">
      <c r="A233" s="16"/>
    </row>
    <row r="234" spans="1:1" ht="20.149999999999999" customHeight="1" x14ac:dyDescent="0.35">
      <c r="A234" s="16"/>
    </row>
    <row r="235" spans="1:1" ht="20.149999999999999" customHeight="1" x14ac:dyDescent="0.35">
      <c r="A235" s="16"/>
    </row>
    <row r="236" spans="1:1" ht="20.149999999999999" customHeight="1" x14ac:dyDescent="0.35">
      <c r="A236" s="16"/>
    </row>
    <row r="237" spans="1:1" ht="20.149999999999999" customHeight="1" x14ac:dyDescent="0.35">
      <c r="A237" s="16"/>
    </row>
    <row r="238" spans="1:1" ht="20.149999999999999" customHeight="1" x14ac:dyDescent="0.35">
      <c r="A238" s="16"/>
    </row>
    <row r="239" spans="1:1" ht="20.149999999999999" customHeight="1" x14ac:dyDescent="0.35">
      <c r="A239" s="16"/>
    </row>
    <row r="240" spans="1:1" ht="20.149999999999999" customHeight="1" x14ac:dyDescent="0.35">
      <c r="A240" s="16"/>
    </row>
    <row r="241" spans="1:1" ht="20.149999999999999" customHeight="1" x14ac:dyDescent="0.35">
      <c r="A241" s="16"/>
    </row>
    <row r="242" spans="1:1" ht="20.149999999999999" customHeight="1" x14ac:dyDescent="0.35">
      <c r="A242" s="16"/>
    </row>
    <row r="243" spans="1:1" ht="20.149999999999999" customHeight="1" x14ac:dyDescent="0.35">
      <c r="A243" s="16"/>
    </row>
    <row r="244" spans="1:1" ht="20.149999999999999" customHeight="1" x14ac:dyDescent="0.35">
      <c r="A244" s="16"/>
    </row>
    <row r="245" spans="1:1" ht="20.149999999999999" customHeight="1" x14ac:dyDescent="0.35">
      <c r="A245" s="16"/>
    </row>
    <row r="246" spans="1:1" ht="20.149999999999999" customHeight="1" x14ac:dyDescent="0.35">
      <c r="A246" s="16"/>
    </row>
    <row r="247" spans="1:1" ht="20.149999999999999" customHeight="1" x14ac:dyDescent="0.35">
      <c r="A247" s="16"/>
    </row>
    <row r="248" spans="1:1" ht="20.149999999999999" customHeight="1" x14ac:dyDescent="0.35">
      <c r="A248" s="16"/>
    </row>
    <row r="249" spans="1:1" ht="20.149999999999999" customHeight="1" x14ac:dyDescent="0.35">
      <c r="A249" s="16"/>
    </row>
    <row r="250" spans="1:1" ht="20.149999999999999" customHeight="1" x14ac:dyDescent="0.35">
      <c r="A250" s="16"/>
    </row>
    <row r="251" spans="1:1" ht="20.149999999999999" customHeight="1" x14ac:dyDescent="0.35">
      <c r="A251" s="16"/>
    </row>
    <row r="252" spans="1:1" ht="20.149999999999999" customHeight="1" x14ac:dyDescent="0.35">
      <c r="A252" s="16"/>
    </row>
    <row r="253" spans="1:1" ht="20.149999999999999" customHeight="1" x14ac:dyDescent="0.35">
      <c r="A253" s="16"/>
    </row>
    <row r="254" spans="1:1" ht="20.149999999999999" customHeight="1" x14ac:dyDescent="0.35">
      <c r="A254" s="16"/>
    </row>
    <row r="255" spans="1:1" ht="20.149999999999999" customHeight="1" x14ac:dyDescent="0.35">
      <c r="A255" s="16"/>
    </row>
    <row r="256" spans="1:1" ht="20.149999999999999" customHeight="1" x14ac:dyDescent="0.35">
      <c r="A256" s="16"/>
    </row>
    <row r="257" spans="1:1" ht="20.149999999999999" customHeight="1" x14ac:dyDescent="0.35">
      <c r="A257" s="16"/>
    </row>
    <row r="258" spans="1:1" ht="20.149999999999999" customHeight="1" x14ac:dyDescent="0.35">
      <c r="A258" s="16"/>
    </row>
    <row r="259" spans="1:1" ht="20.149999999999999" customHeight="1" x14ac:dyDescent="0.35">
      <c r="A259" s="16"/>
    </row>
    <row r="260" spans="1:1" ht="20.149999999999999" customHeight="1" x14ac:dyDescent="0.35">
      <c r="A260" s="16"/>
    </row>
    <row r="261" spans="1:1" ht="20.149999999999999" customHeight="1" x14ac:dyDescent="0.35">
      <c r="A261" s="16"/>
    </row>
    <row r="262" spans="1:1" ht="20.149999999999999" customHeight="1" x14ac:dyDescent="0.35">
      <c r="A262" s="16"/>
    </row>
    <row r="263" spans="1:1" ht="20.149999999999999" customHeight="1" x14ac:dyDescent="0.35">
      <c r="A263" s="16"/>
    </row>
    <row r="264" spans="1:1" ht="20.149999999999999" customHeight="1" x14ac:dyDescent="0.35">
      <c r="A264" s="16"/>
    </row>
    <row r="265" spans="1:1" ht="20.149999999999999" customHeight="1" x14ac:dyDescent="0.35">
      <c r="A265" s="16"/>
    </row>
    <row r="266" spans="1:1" ht="20.149999999999999" customHeight="1" x14ac:dyDescent="0.35">
      <c r="A266" s="16"/>
    </row>
    <row r="267" spans="1:1" ht="20.149999999999999" customHeight="1" x14ac:dyDescent="0.35">
      <c r="A267" s="16"/>
    </row>
    <row r="268" spans="1:1" ht="20.149999999999999" customHeight="1" x14ac:dyDescent="0.35">
      <c r="A268" s="16"/>
    </row>
    <row r="269" spans="1:1" ht="20.149999999999999" customHeight="1" x14ac:dyDescent="0.35">
      <c r="A269" s="16"/>
    </row>
    <row r="270" spans="1:1" ht="20.149999999999999" customHeight="1" x14ac:dyDescent="0.35">
      <c r="A270" s="16"/>
    </row>
    <row r="271" spans="1:1" ht="20.149999999999999" customHeight="1" x14ac:dyDescent="0.35">
      <c r="A271" s="16"/>
    </row>
    <row r="272" spans="1:1" ht="20.149999999999999" customHeight="1" x14ac:dyDescent="0.35">
      <c r="A272" s="16"/>
    </row>
    <row r="273" spans="1:1" ht="20.149999999999999" customHeight="1" x14ac:dyDescent="0.35">
      <c r="A273" s="16"/>
    </row>
    <row r="274" spans="1:1" ht="20.149999999999999" customHeight="1" x14ac:dyDescent="0.35">
      <c r="A274" s="16"/>
    </row>
    <row r="275" spans="1:1" ht="20.149999999999999" customHeight="1" x14ac:dyDescent="0.35">
      <c r="A275" s="16"/>
    </row>
    <row r="276" spans="1:1" ht="20.149999999999999" customHeight="1" x14ac:dyDescent="0.35">
      <c r="A276" s="16"/>
    </row>
    <row r="277" spans="1:1" ht="20.149999999999999" customHeight="1" x14ac:dyDescent="0.35">
      <c r="A277" s="16"/>
    </row>
    <row r="278" spans="1:1" ht="20.149999999999999" customHeight="1" x14ac:dyDescent="0.35">
      <c r="A278" s="16"/>
    </row>
    <row r="279" spans="1:1" ht="20.149999999999999" customHeight="1" x14ac:dyDescent="0.35">
      <c r="A279" s="16"/>
    </row>
    <row r="280" spans="1:1" ht="20.149999999999999" customHeight="1" x14ac:dyDescent="0.35">
      <c r="A280" s="16"/>
    </row>
    <row r="281" spans="1:1" ht="20.149999999999999" customHeight="1" x14ac:dyDescent="0.35">
      <c r="A281" s="16"/>
    </row>
    <row r="282" spans="1:1" ht="20.149999999999999" customHeight="1" x14ac:dyDescent="0.35">
      <c r="A282" s="16"/>
    </row>
    <row r="283" spans="1:1" ht="20.149999999999999" customHeight="1" x14ac:dyDescent="0.35">
      <c r="A283" s="16"/>
    </row>
    <row r="284" spans="1:1" ht="20.149999999999999" customHeight="1" x14ac:dyDescent="0.35">
      <c r="A284" s="16"/>
    </row>
    <row r="285" spans="1:1" ht="20.149999999999999" customHeight="1" x14ac:dyDescent="0.35">
      <c r="A285" s="16"/>
    </row>
    <row r="286" spans="1:1" ht="20.149999999999999" customHeight="1" x14ac:dyDescent="0.35">
      <c r="A286" s="16"/>
    </row>
    <row r="287" spans="1:1" ht="20.149999999999999" customHeight="1" x14ac:dyDescent="0.35">
      <c r="A287" s="16"/>
    </row>
    <row r="288" spans="1:1" ht="20.149999999999999" customHeight="1" x14ac:dyDescent="0.35">
      <c r="A288" s="16"/>
    </row>
    <row r="289" spans="1:1" ht="20.149999999999999" customHeight="1" x14ac:dyDescent="0.35">
      <c r="A289" s="16"/>
    </row>
    <row r="290" spans="1:1" ht="20.149999999999999" customHeight="1" x14ac:dyDescent="0.35">
      <c r="A290" s="16"/>
    </row>
    <row r="291" spans="1:1" ht="20.149999999999999" customHeight="1" x14ac:dyDescent="0.35">
      <c r="A291" s="16"/>
    </row>
    <row r="292" spans="1:1" ht="20.149999999999999" customHeight="1" x14ac:dyDescent="0.35">
      <c r="A292" s="16"/>
    </row>
    <row r="293" spans="1:1" ht="20.149999999999999" customHeight="1" x14ac:dyDescent="0.35">
      <c r="A293" s="16"/>
    </row>
    <row r="294" spans="1:1" ht="20.149999999999999" customHeight="1" x14ac:dyDescent="0.35">
      <c r="A294" s="16"/>
    </row>
    <row r="295" spans="1:1" ht="20.149999999999999" customHeight="1" x14ac:dyDescent="0.35">
      <c r="A295" s="16"/>
    </row>
    <row r="296" spans="1:1" ht="20.149999999999999" customHeight="1" x14ac:dyDescent="0.35">
      <c r="A296" s="16"/>
    </row>
    <row r="297" spans="1:1" ht="20.149999999999999" customHeight="1" x14ac:dyDescent="0.35">
      <c r="A297" s="16"/>
    </row>
    <row r="298" spans="1:1" ht="20.149999999999999" customHeight="1" x14ac:dyDescent="0.35">
      <c r="A298" s="16"/>
    </row>
    <row r="299" spans="1:1" ht="20.149999999999999" customHeight="1" x14ac:dyDescent="0.35">
      <c r="A299" s="16"/>
    </row>
    <row r="300" spans="1:1" ht="20.149999999999999" customHeight="1" x14ac:dyDescent="0.35">
      <c r="A300" s="16"/>
    </row>
    <row r="301" spans="1:1" ht="20.149999999999999" customHeight="1" x14ac:dyDescent="0.35">
      <c r="A301" s="16"/>
    </row>
    <row r="302" spans="1:1" ht="20.149999999999999" customHeight="1" x14ac:dyDescent="0.35">
      <c r="A302" s="16"/>
    </row>
    <row r="303" spans="1:1" ht="20.149999999999999" customHeight="1" x14ac:dyDescent="0.35">
      <c r="A303" s="16"/>
    </row>
    <row r="304" spans="1:1" ht="20.149999999999999" customHeight="1" x14ac:dyDescent="0.35">
      <c r="A304" s="16"/>
    </row>
    <row r="305" spans="1:1" ht="20.149999999999999" customHeight="1" x14ac:dyDescent="0.35">
      <c r="A305" s="16"/>
    </row>
    <row r="306" spans="1:1" ht="20.149999999999999" customHeight="1" x14ac:dyDescent="0.35">
      <c r="A306" s="16"/>
    </row>
    <row r="307" spans="1:1" ht="20.149999999999999" customHeight="1" x14ac:dyDescent="0.35">
      <c r="A307" s="16"/>
    </row>
    <row r="308" spans="1:1" ht="20.149999999999999" customHeight="1" x14ac:dyDescent="0.35">
      <c r="A308" s="16"/>
    </row>
    <row r="309" spans="1:1" ht="20.149999999999999" customHeight="1" x14ac:dyDescent="0.35">
      <c r="A309" s="16"/>
    </row>
    <row r="310" spans="1:1" ht="20.149999999999999" customHeight="1" x14ac:dyDescent="0.35">
      <c r="A310" s="16"/>
    </row>
    <row r="311" spans="1:1" ht="20.149999999999999" customHeight="1" x14ac:dyDescent="0.35">
      <c r="A311" s="16"/>
    </row>
    <row r="312" spans="1:1" ht="20.149999999999999" customHeight="1" x14ac:dyDescent="0.35">
      <c r="A312" s="16"/>
    </row>
    <row r="313" spans="1:1" ht="20.149999999999999" customHeight="1" x14ac:dyDescent="0.35">
      <c r="A313" s="16"/>
    </row>
    <row r="314" spans="1:1" ht="20.149999999999999" customHeight="1" x14ac:dyDescent="0.35">
      <c r="A314" s="16"/>
    </row>
    <row r="315" spans="1:1" ht="20.149999999999999" customHeight="1" x14ac:dyDescent="0.35">
      <c r="A315" s="16"/>
    </row>
    <row r="316" spans="1:1" ht="20.149999999999999" customHeight="1" x14ac:dyDescent="0.35">
      <c r="A316" s="16"/>
    </row>
    <row r="317" spans="1:1" ht="20.149999999999999" customHeight="1" x14ac:dyDescent="0.35">
      <c r="A317" s="16"/>
    </row>
    <row r="318" spans="1:1" ht="20.149999999999999" customHeight="1" x14ac:dyDescent="0.35">
      <c r="A318" s="16"/>
    </row>
    <row r="319" spans="1:1" ht="20.149999999999999" customHeight="1" x14ac:dyDescent="0.35">
      <c r="A319" s="16"/>
    </row>
    <row r="320" spans="1:1" ht="20.149999999999999" customHeight="1" x14ac:dyDescent="0.35">
      <c r="A320" s="16"/>
    </row>
    <row r="321" spans="1:1" ht="20.149999999999999" customHeight="1" x14ac:dyDescent="0.35">
      <c r="A321" s="16"/>
    </row>
    <row r="322" spans="1:1" ht="20.149999999999999" customHeight="1" x14ac:dyDescent="0.35">
      <c r="A322" s="16"/>
    </row>
    <row r="323" spans="1:1" ht="20.149999999999999" customHeight="1" x14ac:dyDescent="0.35">
      <c r="A323" s="16"/>
    </row>
    <row r="324" spans="1:1" ht="20.149999999999999" customHeight="1" x14ac:dyDescent="0.35">
      <c r="A324" s="16"/>
    </row>
    <row r="325" spans="1:1" ht="20.149999999999999" customHeight="1" x14ac:dyDescent="0.35">
      <c r="A325" s="16"/>
    </row>
    <row r="326" spans="1:1" ht="20.149999999999999" customHeight="1" x14ac:dyDescent="0.35">
      <c r="A326" s="16"/>
    </row>
    <row r="327" spans="1:1" ht="20.149999999999999" customHeight="1" x14ac:dyDescent="0.35">
      <c r="A327" s="16"/>
    </row>
    <row r="328" spans="1:1" ht="20.149999999999999" customHeight="1" x14ac:dyDescent="0.35">
      <c r="A328" s="16"/>
    </row>
    <row r="329" spans="1:1" ht="20.149999999999999" customHeight="1" x14ac:dyDescent="0.35">
      <c r="A329" s="16"/>
    </row>
    <row r="330" spans="1:1" ht="20.149999999999999" customHeight="1" x14ac:dyDescent="0.35">
      <c r="A330" s="16"/>
    </row>
    <row r="331" spans="1:1" ht="20.149999999999999" customHeight="1" x14ac:dyDescent="0.35">
      <c r="A331" s="16"/>
    </row>
    <row r="332" spans="1:1" ht="20.149999999999999" customHeight="1" x14ac:dyDescent="0.35">
      <c r="A332" s="16"/>
    </row>
    <row r="333" spans="1:1" ht="20.149999999999999" customHeight="1" x14ac:dyDescent="0.35">
      <c r="A333" s="16"/>
    </row>
    <row r="334" spans="1:1" ht="20.149999999999999" customHeight="1" x14ac:dyDescent="0.35">
      <c r="A334" s="16"/>
    </row>
    <row r="335" spans="1:1" ht="20.149999999999999" customHeight="1" x14ac:dyDescent="0.35">
      <c r="A335" s="16"/>
    </row>
    <row r="336" spans="1:1" ht="20.149999999999999" customHeight="1" x14ac:dyDescent="0.35">
      <c r="A336" s="16"/>
    </row>
    <row r="337" spans="1:1" ht="20.149999999999999" customHeight="1" x14ac:dyDescent="0.35">
      <c r="A337" s="16"/>
    </row>
    <row r="338" spans="1:1" ht="20.149999999999999" customHeight="1" x14ac:dyDescent="0.35">
      <c r="A338" s="16"/>
    </row>
    <row r="339" spans="1:1" ht="20.149999999999999" customHeight="1" x14ac:dyDescent="0.35">
      <c r="A339" s="16"/>
    </row>
    <row r="340" spans="1:1" ht="20.149999999999999" customHeight="1" x14ac:dyDescent="0.35">
      <c r="A340" s="16"/>
    </row>
    <row r="341" spans="1:1" ht="20.149999999999999" customHeight="1" x14ac:dyDescent="0.35">
      <c r="A341" s="16"/>
    </row>
    <row r="342" spans="1:1" ht="20.149999999999999" customHeight="1" x14ac:dyDescent="0.35">
      <c r="A342" s="16"/>
    </row>
    <row r="343" spans="1:1" ht="20.149999999999999" customHeight="1" x14ac:dyDescent="0.35">
      <c r="A343" s="16"/>
    </row>
    <row r="344" spans="1:1" ht="20.149999999999999" customHeight="1" x14ac:dyDescent="0.35">
      <c r="A344" s="16"/>
    </row>
    <row r="345" spans="1:1" ht="20.149999999999999" customHeight="1" x14ac:dyDescent="0.35">
      <c r="A345" s="16"/>
    </row>
    <row r="346" spans="1:1" ht="20.149999999999999" customHeight="1" x14ac:dyDescent="0.35">
      <c r="A346" s="16"/>
    </row>
    <row r="347" spans="1:1" ht="20.149999999999999" customHeight="1" x14ac:dyDescent="0.35">
      <c r="A347" s="16"/>
    </row>
    <row r="348" spans="1:1" ht="20.149999999999999" customHeight="1" x14ac:dyDescent="0.35">
      <c r="A348" s="16"/>
    </row>
    <row r="349" spans="1:1" ht="20.149999999999999" customHeight="1" x14ac:dyDescent="0.35">
      <c r="A349" s="16"/>
    </row>
    <row r="350" spans="1:1" ht="20.149999999999999" customHeight="1" x14ac:dyDescent="0.35">
      <c r="A350" s="16"/>
    </row>
    <row r="351" spans="1:1" ht="20.149999999999999" customHeight="1" x14ac:dyDescent="0.35">
      <c r="A351" s="16"/>
    </row>
    <row r="352" spans="1:1" ht="20.149999999999999" customHeight="1" x14ac:dyDescent="0.35">
      <c r="A352" s="16"/>
    </row>
    <row r="353" spans="1:1" ht="20.149999999999999" customHeight="1" x14ac:dyDescent="0.35">
      <c r="A353" s="16"/>
    </row>
    <row r="354" spans="1:1" ht="20.149999999999999" customHeight="1" x14ac:dyDescent="0.35">
      <c r="A354" s="16"/>
    </row>
    <row r="355" spans="1:1" ht="20.149999999999999" customHeight="1" x14ac:dyDescent="0.35">
      <c r="A355" s="16"/>
    </row>
    <row r="356" spans="1:1" ht="20.149999999999999" customHeight="1" x14ac:dyDescent="0.35">
      <c r="A356" s="16"/>
    </row>
    <row r="357" spans="1:1" ht="20.149999999999999" customHeight="1" x14ac:dyDescent="0.35">
      <c r="A357" s="16"/>
    </row>
    <row r="358" spans="1:1" ht="20.149999999999999" customHeight="1" x14ac:dyDescent="0.35">
      <c r="A358" s="16"/>
    </row>
    <row r="359" spans="1:1" ht="20.149999999999999" customHeight="1" x14ac:dyDescent="0.35">
      <c r="A359" s="16"/>
    </row>
    <row r="360" spans="1:1" ht="20.149999999999999" customHeight="1" x14ac:dyDescent="0.35">
      <c r="A360" s="16"/>
    </row>
    <row r="361" spans="1:1" ht="20.149999999999999" customHeight="1" x14ac:dyDescent="0.35">
      <c r="A361" s="16"/>
    </row>
    <row r="362" spans="1:1" ht="20.149999999999999" customHeight="1" x14ac:dyDescent="0.35">
      <c r="A362" s="16"/>
    </row>
    <row r="363" spans="1:1" ht="20.149999999999999" customHeight="1" x14ac:dyDescent="0.35">
      <c r="A363" s="16"/>
    </row>
    <row r="364" spans="1:1" ht="20.149999999999999" customHeight="1" x14ac:dyDescent="0.35">
      <c r="A364" s="16"/>
    </row>
    <row r="365" spans="1:1" ht="20.149999999999999" customHeight="1" x14ac:dyDescent="0.35">
      <c r="A365" s="16"/>
    </row>
    <row r="366" spans="1:1" ht="20.149999999999999" customHeight="1" x14ac:dyDescent="0.35">
      <c r="A366" s="16"/>
    </row>
    <row r="367" spans="1:1" ht="20.149999999999999" customHeight="1" x14ac:dyDescent="0.35">
      <c r="A367" s="16"/>
    </row>
    <row r="368" spans="1:1" ht="20.149999999999999" customHeight="1" x14ac:dyDescent="0.35">
      <c r="A368" s="16"/>
    </row>
    <row r="369" spans="1:1" ht="20.149999999999999" customHeight="1" x14ac:dyDescent="0.35">
      <c r="A369" s="16"/>
    </row>
    <row r="370" spans="1:1" ht="20.149999999999999" customHeight="1" x14ac:dyDescent="0.35">
      <c r="A370" s="16"/>
    </row>
    <row r="371" spans="1:1" ht="20.149999999999999" customHeight="1" x14ac:dyDescent="0.35">
      <c r="A371" s="16"/>
    </row>
    <row r="372" spans="1:1" ht="20.149999999999999" customHeight="1" x14ac:dyDescent="0.35">
      <c r="A372" s="16"/>
    </row>
    <row r="373" spans="1:1" ht="20.149999999999999" customHeight="1" x14ac:dyDescent="0.35">
      <c r="A373" s="16"/>
    </row>
    <row r="374" spans="1:1" ht="20.149999999999999" customHeight="1" x14ac:dyDescent="0.35">
      <c r="A374" s="16"/>
    </row>
    <row r="375" spans="1:1" ht="20.149999999999999" customHeight="1" x14ac:dyDescent="0.35">
      <c r="A375" s="16"/>
    </row>
    <row r="376" spans="1:1" ht="20.149999999999999" customHeight="1" x14ac:dyDescent="0.35">
      <c r="A376" s="16"/>
    </row>
    <row r="377" spans="1:1" ht="20.149999999999999" customHeight="1" x14ac:dyDescent="0.35">
      <c r="A377" s="16"/>
    </row>
    <row r="378" spans="1:1" ht="20.149999999999999" customHeight="1" x14ac:dyDescent="0.35">
      <c r="A378" s="16"/>
    </row>
    <row r="379" spans="1:1" ht="20.149999999999999" customHeight="1" x14ac:dyDescent="0.35">
      <c r="A379" s="16"/>
    </row>
    <row r="380" spans="1:1" ht="20.149999999999999" customHeight="1" x14ac:dyDescent="0.35">
      <c r="A380" s="16"/>
    </row>
    <row r="381" spans="1:1" ht="20.149999999999999" customHeight="1" x14ac:dyDescent="0.35">
      <c r="A381" s="16"/>
    </row>
    <row r="382" spans="1:1" ht="20.149999999999999" customHeight="1" x14ac:dyDescent="0.35">
      <c r="A382" s="16"/>
    </row>
    <row r="383" spans="1:1" ht="20.149999999999999" customHeight="1" x14ac:dyDescent="0.35">
      <c r="A383" s="16"/>
    </row>
    <row r="384" spans="1:1" ht="20.149999999999999" customHeight="1" x14ac:dyDescent="0.35">
      <c r="A384" s="16"/>
    </row>
    <row r="385" spans="1:1" ht="20.149999999999999" customHeight="1" x14ac:dyDescent="0.35">
      <c r="A385" s="16"/>
    </row>
    <row r="386" spans="1:1" ht="20.149999999999999" customHeight="1" x14ac:dyDescent="0.35">
      <c r="A386" s="16"/>
    </row>
    <row r="387" spans="1:1" ht="20.149999999999999" customHeight="1" x14ac:dyDescent="0.35">
      <c r="A387" s="16"/>
    </row>
    <row r="388" spans="1:1" ht="20.149999999999999" customHeight="1" thickBot="1" x14ac:dyDescent="0.4">
      <c r="A388" s="19"/>
    </row>
  </sheetData>
  <mergeCells count="4">
    <mergeCell ref="A1:K1"/>
    <mergeCell ref="A2:K2"/>
    <mergeCell ref="B3:D3"/>
    <mergeCell ref="E3:J3"/>
  </mergeCells>
  <pageMargins left="0.7" right="0.7" top="0.75" bottom="0.75" header="0.3" footer="0.3"/>
  <customProperties>
    <customPr name="_pios_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388"/>
  <sheetViews>
    <sheetView zoomScale="80" zoomScaleNormal="80" workbookViewId="0">
      <selection sqref="A1:L1"/>
    </sheetView>
  </sheetViews>
  <sheetFormatPr defaultColWidth="9.1796875" defaultRowHeight="14.5" x14ac:dyDescent="0.35"/>
  <cols>
    <col min="1" max="1" width="16.7265625" style="2" customWidth="1"/>
    <col min="2" max="2" width="8.7265625" style="2" customWidth="1"/>
    <col min="3" max="4" width="15.7265625" style="2" customWidth="1"/>
    <col min="5" max="12" width="12.7265625" style="2" customWidth="1"/>
    <col min="13" max="13" width="10.7265625" style="2" customWidth="1"/>
    <col min="14" max="16384" width="9.1796875" style="2"/>
  </cols>
  <sheetData>
    <row r="1" spans="1:13" ht="20.149999999999999" customHeight="1" thickBot="1" x14ac:dyDescent="0.4">
      <c r="A1" s="145" t="s">
        <v>134</v>
      </c>
      <c r="B1" s="165"/>
      <c r="C1" s="165"/>
      <c r="D1" s="165"/>
      <c r="E1" s="165"/>
      <c r="F1" s="165"/>
      <c r="G1" s="165"/>
      <c r="H1" s="165"/>
      <c r="I1" s="165"/>
      <c r="J1" s="165"/>
      <c r="K1" s="165"/>
      <c r="L1" s="166"/>
      <c r="M1" s="64" t="str">
        <f>HYPERLINK("[Universal_Custom_PCR_Array_Panel_Conversion.xlsx]Data_Entry!$C$7","BACK")</f>
        <v>BACK</v>
      </c>
    </row>
    <row r="2" spans="1:13" ht="162" customHeight="1" thickBot="1" x14ac:dyDescent="0.4">
      <c r="A2" s="129" t="s">
        <v>339</v>
      </c>
      <c r="B2" s="151"/>
      <c r="C2" s="151"/>
      <c r="D2" s="151"/>
      <c r="E2" s="151"/>
      <c r="F2" s="151"/>
      <c r="G2" s="151"/>
      <c r="H2" s="151"/>
      <c r="I2" s="151"/>
      <c r="J2" s="151"/>
      <c r="K2" s="151"/>
      <c r="L2" s="152"/>
    </row>
    <row r="3" spans="1:13" ht="20.149999999999999" customHeight="1" x14ac:dyDescent="0.35">
      <c r="A3" s="78" t="s">
        <v>125</v>
      </c>
      <c r="B3" s="133" t="s">
        <v>91</v>
      </c>
      <c r="C3" s="134"/>
      <c r="D3" s="153"/>
      <c r="E3" s="136" t="s">
        <v>92</v>
      </c>
      <c r="F3" s="144"/>
      <c r="G3" s="144"/>
      <c r="H3" s="144"/>
      <c r="I3" s="144"/>
      <c r="J3" s="144"/>
      <c r="K3" s="144"/>
      <c r="L3" s="137"/>
    </row>
    <row r="4" spans="1:13"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8" t="s">
        <v>111</v>
      </c>
    </row>
    <row r="5" spans="1:13" ht="20.149999999999999" customHeight="1" x14ac:dyDescent="0.35">
      <c r="A5" s="58"/>
      <c r="B5" s="88">
        <v>1</v>
      </c>
      <c r="C5" s="87"/>
      <c r="D5" s="87"/>
      <c r="E5" s="47">
        <f>$A5</f>
        <v>0</v>
      </c>
      <c r="F5" s="47">
        <f>$A8</f>
        <v>0</v>
      </c>
      <c r="G5" s="47">
        <f>$A11</f>
        <v>0</v>
      </c>
      <c r="H5" s="47">
        <f>$A14</f>
        <v>0</v>
      </c>
      <c r="I5" s="47">
        <f>$A17</f>
        <v>0</v>
      </c>
      <c r="J5" s="47">
        <f>$A20</f>
        <v>0</v>
      </c>
      <c r="K5" s="47">
        <f>$A23</f>
        <v>0</v>
      </c>
      <c r="L5" s="54">
        <f>$A26</f>
        <v>0</v>
      </c>
    </row>
    <row r="6" spans="1:13" ht="20.149999999999999" customHeight="1" x14ac:dyDescent="0.35">
      <c r="A6" s="53"/>
      <c r="B6" s="88">
        <f>B5+1</f>
        <v>2</v>
      </c>
      <c r="C6" s="87"/>
      <c r="D6" s="87"/>
      <c r="E6" s="48">
        <f>$A29</f>
        <v>0</v>
      </c>
      <c r="F6" s="48">
        <f>$A32</f>
        <v>0</v>
      </c>
      <c r="G6" s="48">
        <f>$A35</f>
        <v>0</v>
      </c>
      <c r="H6" s="48">
        <f>$A38</f>
        <v>0</v>
      </c>
      <c r="I6" s="48">
        <f>$A41</f>
        <v>0</v>
      </c>
      <c r="J6" s="48">
        <f>$A44</f>
        <v>0</v>
      </c>
      <c r="K6" s="48">
        <f>$A47</f>
        <v>0</v>
      </c>
      <c r="L6" s="55">
        <f>$A50</f>
        <v>0</v>
      </c>
    </row>
    <row r="7" spans="1:13" ht="20.149999999999999" customHeight="1" x14ac:dyDescent="0.35">
      <c r="A7" s="53"/>
      <c r="B7" s="88">
        <f t="shared" ref="B7:B52" si="0">B6+1</f>
        <v>3</v>
      </c>
      <c r="C7" s="87"/>
      <c r="D7" s="87"/>
      <c r="E7" s="48">
        <f>$A53</f>
        <v>0</v>
      </c>
      <c r="F7" s="48">
        <f>$A56</f>
        <v>0</v>
      </c>
      <c r="G7" s="48">
        <f>$A59</f>
        <v>0</v>
      </c>
      <c r="H7" s="48">
        <f>$A62</f>
        <v>0</v>
      </c>
      <c r="I7" s="48">
        <f>$A65</f>
        <v>0</v>
      </c>
      <c r="J7" s="48">
        <f>$A68</f>
        <v>0</v>
      </c>
      <c r="K7" s="48">
        <f>$A71</f>
        <v>0</v>
      </c>
      <c r="L7" s="55">
        <f>$A74</f>
        <v>0</v>
      </c>
    </row>
    <row r="8" spans="1:13" ht="20.149999999999999" customHeight="1" x14ac:dyDescent="0.35">
      <c r="A8" s="53"/>
      <c r="B8" s="88">
        <f t="shared" si="0"/>
        <v>4</v>
      </c>
      <c r="C8" s="87"/>
      <c r="D8" s="87"/>
      <c r="E8" s="48">
        <f>$A77</f>
        <v>0</v>
      </c>
      <c r="F8" s="48">
        <f>$A80</f>
        <v>0</v>
      </c>
      <c r="G8" s="48">
        <f>$A83</f>
        <v>0</v>
      </c>
      <c r="H8" s="48">
        <f>$A86</f>
        <v>0</v>
      </c>
      <c r="I8" s="48">
        <f>$A89</f>
        <v>0</v>
      </c>
      <c r="J8" s="48">
        <f>$A92</f>
        <v>0</v>
      </c>
      <c r="K8" s="48">
        <f>$A95</f>
        <v>0</v>
      </c>
      <c r="L8" s="55">
        <f>$A98</f>
        <v>0</v>
      </c>
    </row>
    <row r="9" spans="1:13" ht="20.149999999999999" customHeight="1" x14ac:dyDescent="0.35">
      <c r="A9" s="53"/>
      <c r="B9" s="88">
        <f t="shared" si="0"/>
        <v>5</v>
      </c>
      <c r="C9" s="87"/>
      <c r="D9" s="87"/>
      <c r="E9" s="48">
        <f>$A101</f>
        <v>0</v>
      </c>
      <c r="F9" s="48">
        <f>$A104</f>
        <v>0</v>
      </c>
      <c r="G9" s="48">
        <f>$A107</f>
        <v>0</v>
      </c>
      <c r="H9" s="48">
        <f>$A110</f>
        <v>0</v>
      </c>
      <c r="I9" s="48">
        <f>$A113</f>
        <v>0</v>
      </c>
      <c r="J9" s="48">
        <f>$A116</f>
        <v>0</v>
      </c>
      <c r="K9" s="48">
        <f>$A119</f>
        <v>0</v>
      </c>
      <c r="L9" s="55">
        <f>$A122</f>
        <v>0</v>
      </c>
    </row>
    <row r="10" spans="1:13" ht="20.149999999999999" customHeight="1" x14ac:dyDescent="0.35">
      <c r="A10" s="53"/>
      <c r="B10" s="88">
        <f t="shared" si="0"/>
        <v>6</v>
      </c>
      <c r="C10" s="87"/>
      <c r="D10" s="87"/>
      <c r="E10" s="48">
        <f>$A125</f>
        <v>0</v>
      </c>
      <c r="F10" s="48">
        <f>$A128</f>
        <v>0</v>
      </c>
      <c r="G10" s="48">
        <f>$A131</f>
        <v>0</v>
      </c>
      <c r="H10" s="48">
        <f>$A134</f>
        <v>0</v>
      </c>
      <c r="I10" s="48">
        <f>$A137</f>
        <v>0</v>
      </c>
      <c r="J10" s="48">
        <f>$A140</f>
        <v>0</v>
      </c>
      <c r="K10" s="48">
        <f>$A143</f>
        <v>0</v>
      </c>
      <c r="L10" s="55">
        <f>$A146</f>
        <v>0</v>
      </c>
    </row>
    <row r="11" spans="1:13" ht="20.149999999999999" customHeight="1" x14ac:dyDescent="0.35">
      <c r="A11" s="53"/>
      <c r="B11" s="88">
        <f t="shared" si="0"/>
        <v>7</v>
      </c>
      <c r="C11" s="87"/>
      <c r="D11" s="87"/>
      <c r="E11" s="48">
        <f>$A149</f>
        <v>0</v>
      </c>
      <c r="F11" s="48">
        <f>$A152</f>
        <v>0</v>
      </c>
      <c r="G11" s="48">
        <f>$A155</f>
        <v>0</v>
      </c>
      <c r="H11" s="48">
        <f>$A158</f>
        <v>0</v>
      </c>
      <c r="I11" s="48">
        <f>$A161</f>
        <v>0</v>
      </c>
      <c r="J11" s="48">
        <f>$A164</f>
        <v>0</v>
      </c>
      <c r="K11" s="48">
        <f>$A167</f>
        <v>0</v>
      </c>
      <c r="L11" s="55">
        <f>$A170</f>
        <v>0</v>
      </c>
    </row>
    <row r="12" spans="1:13" ht="20.149999999999999" customHeight="1" x14ac:dyDescent="0.35">
      <c r="A12" s="53"/>
      <c r="B12" s="88">
        <f t="shared" si="0"/>
        <v>8</v>
      </c>
      <c r="C12" s="87"/>
      <c r="D12" s="87"/>
      <c r="E12" s="48">
        <f>$A173</f>
        <v>0</v>
      </c>
      <c r="F12" s="48">
        <f>$A176</f>
        <v>0</v>
      </c>
      <c r="G12" s="48">
        <f>$A179</f>
        <v>0</v>
      </c>
      <c r="H12" s="48">
        <f>$A182</f>
        <v>0</v>
      </c>
      <c r="I12" s="48">
        <f>$A185</f>
        <v>0</v>
      </c>
      <c r="J12" s="48">
        <f>$A188</f>
        <v>0</v>
      </c>
      <c r="K12" s="48">
        <f>$A191</f>
        <v>0</v>
      </c>
      <c r="L12" s="55">
        <f>$A194</f>
        <v>0</v>
      </c>
    </row>
    <row r="13" spans="1:13" ht="20.149999999999999" customHeight="1" x14ac:dyDescent="0.35">
      <c r="A13" s="53"/>
      <c r="B13" s="88">
        <f t="shared" si="0"/>
        <v>9</v>
      </c>
      <c r="C13" s="87"/>
      <c r="D13" s="87"/>
      <c r="E13" s="48">
        <f>$A197</f>
        <v>0</v>
      </c>
      <c r="F13" s="48">
        <f>$A200</f>
        <v>0</v>
      </c>
      <c r="G13" s="48">
        <f>$A203</f>
        <v>0</v>
      </c>
      <c r="H13" s="48">
        <f>$A206</f>
        <v>0</v>
      </c>
      <c r="I13" s="48">
        <f>$A209</f>
        <v>0</v>
      </c>
      <c r="J13" s="48">
        <f>$A212</f>
        <v>0</v>
      </c>
      <c r="K13" s="48">
        <f>$A215</f>
        <v>0</v>
      </c>
      <c r="L13" s="55">
        <f>$A218</f>
        <v>0</v>
      </c>
    </row>
    <row r="14" spans="1:13" ht="20.149999999999999" customHeight="1" x14ac:dyDescent="0.35">
      <c r="A14" s="53"/>
      <c r="B14" s="88">
        <f t="shared" si="0"/>
        <v>10</v>
      </c>
      <c r="C14" s="87"/>
      <c r="D14" s="87"/>
      <c r="E14" s="48">
        <f>$A221</f>
        <v>0</v>
      </c>
      <c r="F14" s="48">
        <f>$A224</f>
        <v>0</v>
      </c>
      <c r="G14" s="48">
        <f>$A227</f>
        <v>0</v>
      </c>
      <c r="H14" s="48">
        <f>$A230</f>
        <v>0</v>
      </c>
      <c r="I14" s="48">
        <f>$A233</f>
        <v>0</v>
      </c>
      <c r="J14" s="48">
        <f>$A236</f>
        <v>0</v>
      </c>
      <c r="K14" s="48">
        <f>$A239</f>
        <v>0</v>
      </c>
      <c r="L14" s="55">
        <f>$A242</f>
        <v>0</v>
      </c>
    </row>
    <row r="15" spans="1:13" ht="20.149999999999999" customHeight="1" x14ac:dyDescent="0.35">
      <c r="A15" s="53"/>
      <c r="B15" s="88">
        <f t="shared" si="0"/>
        <v>11</v>
      </c>
      <c r="C15" s="87"/>
      <c r="D15" s="87"/>
      <c r="E15" s="48">
        <f>$A245</f>
        <v>0</v>
      </c>
      <c r="F15" s="48">
        <f>$A248</f>
        <v>0</v>
      </c>
      <c r="G15" s="48">
        <f>$A251</f>
        <v>0</v>
      </c>
      <c r="H15" s="48">
        <f>$A254</f>
        <v>0</v>
      </c>
      <c r="I15" s="48">
        <f>$A257</f>
        <v>0</v>
      </c>
      <c r="J15" s="48">
        <f>$A260</f>
        <v>0</v>
      </c>
      <c r="K15" s="48">
        <f>$A263</f>
        <v>0</v>
      </c>
      <c r="L15" s="55">
        <f>$A266</f>
        <v>0</v>
      </c>
    </row>
    <row r="16" spans="1:13" ht="20.149999999999999" customHeight="1" x14ac:dyDescent="0.35">
      <c r="A16" s="53"/>
      <c r="B16" s="88">
        <f t="shared" si="0"/>
        <v>12</v>
      </c>
      <c r="C16" s="87"/>
      <c r="D16" s="87"/>
      <c r="E16" s="48">
        <f>$A269</f>
        <v>0</v>
      </c>
      <c r="F16" s="48">
        <f>$A272</f>
        <v>0</v>
      </c>
      <c r="G16" s="48">
        <f>$A275</f>
        <v>0</v>
      </c>
      <c r="H16" s="48">
        <f>$A278</f>
        <v>0</v>
      </c>
      <c r="I16" s="48">
        <f>$A281</f>
        <v>0</v>
      </c>
      <c r="J16" s="48">
        <f>$A284</f>
        <v>0</v>
      </c>
      <c r="K16" s="48">
        <f>$A287</f>
        <v>0</v>
      </c>
      <c r="L16" s="55">
        <f>$A290</f>
        <v>0</v>
      </c>
    </row>
    <row r="17" spans="1:12" ht="20.149999999999999" customHeight="1" x14ac:dyDescent="0.35">
      <c r="A17" s="53"/>
      <c r="B17" s="88">
        <f t="shared" si="0"/>
        <v>13</v>
      </c>
      <c r="C17" s="87"/>
      <c r="D17" s="87"/>
      <c r="E17" s="48">
        <f>$A293</f>
        <v>0</v>
      </c>
      <c r="F17" s="48">
        <f>$A296</f>
        <v>0</v>
      </c>
      <c r="G17" s="48">
        <f>$A299</f>
        <v>0</v>
      </c>
      <c r="H17" s="48">
        <f>$A302</f>
        <v>0</v>
      </c>
      <c r="I17" s="48">
        <f>$A305</f>
        <v>0</v>
      </c>
      <c r="J17" s="48">
        <f>$A308</f>
        <v>0</v>
      </c>
      <c r="K17" s="48">
        <f>$A311</f>
        <v>0</v>
      </c>
      <c r="L17" s="55">
        <f>$A314</f>
        <v>0</v>
      </c>
    </row>
    <row r="18" spans="1:12" ht="20.149999999999999" customHeight="1" x14ac:dyDescent="0.35">
      <c r="A18" s="53"/>
      <c r="B18" s="88">
        <f t="shared" si="0"/>
        <v>14</v>
      </c>
      <c r="C18" s="87"/>
      <c r="D18" s="87"/>
      <c r="E18" s="48">
        <f>$A317</f>
        <v>0</v>
      </c>
      <c r="F18" s="48">
        <f>$A320</f>
        <v>0</v>
      </c>
      <c r="G18" s="48">
        <f>$A323</f>
        <v>0</v>
      </c>
      <c r="H18" s="48">
        <f>$A326</f>
        <v>0</v>
      </c>
      <c r="I18" s="48">
        <f>$A329</f>
        <v>0</v>
      </c>
      <c r="J18" s="48">
        <f>$A332</f>
        <v>0</v>
      </c>
      <c r="K18" s="48">
        <f>$A335</f>
        <v>0</v>
      </c>
      <c r="L18" s="55">
        <f>$A338</f>
        <v>0</v>
      </c>
    </row>
    <row r="19" spans="1:12" ht="20.149999999999999" customHeight="1" x14ac:dyDescent="0.35">
      <c r="A19" s="53"/>
      <c r="B19" s="88">
        <f t="shared" si="0"/>
        <v>15</v>
      </c>
      <c r="C19" s="87"/>
      <c r="D19" s="87"/>
      <c r="E19" s="48">
        <f>$A341</f>
        <v>0</v>
      </c>
      <c r="F19" s="48">
        <f>$A344</f>
        <v>0</v>
      </c>
      <c r="G19" s="48">
        <f>$A347</f>
        <v>0</v>
      </c>
      <c r="H19" s="48">
        <f>$A350</f>
        <v>0</v>
      </c>
      <c r="I19" s="48">
        <f>$A353</f>
        <v>0</v>
      </c>
      <c r="J19" s="48">
        <f>$A356</f>
        <v>0</v>
      </c>
      <c r="K19" s="48">
        <f>$A359</f>
        <v>0</v>
      </c>
      <c r="L19" s="55">
        <f>$A362</f>
        <v>0</v>
      </c>
    </row>
    <row r="20" spans="1:12" ht="20.149999999999999" customHeight="1" x14ac:dyDescent="0.35">
      <c r="A20" s="53"/>
      <c r="B20" s="88">
        <f t="shared" si="0"/>
        <v>16</v>
      </c>
      <c r="C20" s="87"/>
      <c r="D20" s="87"/>
      <c r="E20" s="48">
        <f>$A365</f>
        <v>0</v>
      </c>
      <c r="F20" s="48">
        <f>$A368</f>
        <v>0</v>
      </c>
      <c r="G20" s="48">
        <f>$A371</f>
        <v>0</v>
      </c>
      <c r="H20" s="48">
        <f>$A374</f>
        <v>0</v>
      </c>
      <c r="I20" s="48">
        <f>$A377</f>
        <v>0</v>
      </c>
      <c r="J20" s="48">
        <f>$A380</f>
        <v>0</v>
      </c>
      <c r="K20" s="48">
        <f>$A383</f>
        <v>0</v>
      </c>
      <c r="L20" s="55">
        <f>$A386</f>
        <v>0</v>
      </c>
    </row>
    <row r="21" spans="1:12" ht="20.149999999999999" customHeight="1" x14ac:dyDescent="0.35">
      <c r="A21" s="53"/>
      <c r="B21" s="88">
        <f t="shared" si="0"/>
        <v>17</v>
      </c>
      <c r="C21" s="87"/>
      <c r="D21" s="87"/>
      <c r="E21" s="48">
        <f>$A6</f>
        <v>0</v>
      </c>
      <c r="F21" s="48">
        <f>$A9</f>
        <v>0</v>
      </c>
      <c r="G21" s="48">
        <f>$A12</f>
        <v>0</v>
      </c>
      <c r="H21" s="48">
        <f>$A15</f>
        <v>0</v>
      </c>
      <c r="I21" s="48">
        <f>$A18</f>
        <v>0</v>
      </c>
      <c r="J21" s="48">
        <f>$A21</f>
        <v>0</v>
      </c>
      <c r="K21" s="48">
        <f>$A24</f>
        <v>0</v>
      </c>
      <c r="L21" s="55">
        <f>$A27</f>
        <v>0</v>
      </c>
    </row>
    <row r="22" spans="1:12" ht="20.149999999999999" customHeight="1" x14ac:dyDescent="0.35">
      <c r="A22" s="53"/>
      <c r="B22" s="88">
        <f t="shared" si="0"/>
        <v>18</v>
      </c>
      <c r="C22" s="87"/>
      <c r="D22" s="87"/>
      <c r="E22" s="48">
        <f>$A30</f>
        <v>0</v>
      </c>
      <c r="F22" s="48">
        <f>$A33</f>
        <v>0</v>
      </c>
      <c r="G22" s="48">
        <f>$A36</f>
        <v>0</v>
      </c>
      <c r="H22" s="48">
        <f>$A39</f>
        <v>0</v>
      </c>
      <c r="I22" s="48">
        <f>$A42</f>
        <v>0</v>
      </c>
      <c r="J22" s="48">
        <f>$A45</f>
        <v>0</v>
      </c>
      <c r="K22" s="48">
        <f>$A48</f>
        <v>0</v>
      </c>
      <c r="L22" s="55">
        <f>$A51</f>
        <v>0</v>
      </c>
    </row>
    <row r="23" spans="1:12" ht="20.149999999999999" customHeight="1" x14ac:dyDescent="0.35">
      <c r="A23" s="53"/>
      <c r="B23" s="88">
        <f t="shared" si="0"/>
        <v>19</v>
      </c>
      <c r="C23" s="87"/>
      <c r="D23" s="87"/>
      <c r="E23" s="48">
        <f>$A54</f>
        <v>0</v>
      </c>
      <c r="F23" s="48">
        <f>$A57</f>
        <v>0</v>
      </c>
      <c r="G23" s="48">
        <f>$A60</f>
        <v>0</v>
      </c>
      <c r="H23" s="48">
        <f>$A63</f>
        <v>0</v>
      </c>
      <c r="I23" s="48">
        <f>$A66</f>
        <v>0</v>
      </c>
      <c r="J23" s="48">
        <f>$A69</f>
        <v>0</v>
      </c>
      <c r="K23" s="48">
        <f>$A72</f>
        <v>0</v>
      </c>
      <c r="L23" s="55">
        <f>$A75</f>
        <v>0</v>
      </c>
    </row>
    <row r="24" spans="1:12" ht="20.149999999999999" customHeight="1" x14ac:dyDescent="0.35">
      <c r="A24" s="53"/>
      <c r="B24" s="88">
        <f t="shared" si="0"/>
        <v>20</v>
      </c>
      <c r="C24" s="87"/>
      <c r="D24" s="87"/>
      <c r="E24" s="48">
        <f>$A78</f>
        <v>0</v>
      </c>
      <c r="F24" s="48">
        <f>$A81</f>
        <v>0</v>
      </c>
      <c r="G24" s="48">
        <f>$A84</f>
        <v>0</v>
      </c>
      <c r="H24" s="48">
        <f>$A87</f>
        <v>0</v>
      </c>
      <c r="I24" s="48">
        <f>$A90</f>
        <v>0</v>
      </c>
      <c r="J24" s="48">
        <f>$A93</f>
        <v>0</v>
      </c>
      <c r="K24" s="48">
        <f>$A96</f>
        <v>0</v>
      </c>
      <c r="L24" s="55">
        <f>$A99</f>
        <v>0</v>
      </c>
    </row>
    <row r="25" spans="1:12" ht="20.149999999999999" customHeight="1" x14ac:dyDescent="0.35">
      <c r="A25" s="53"/>
      <c r="B25" s="88">
        <f t="shared" si="0"/>
        <v>21</v>
      </c>
      <c r="C25" s="87"/>
      <c r="D25" s="87"/>
      <c r="E25" s="48">
        <f>$A102</f>
        <v>0</v>
      </c>
      <c r="F25" s="48">
        <f>$A105</f>
        <v>0</v>
      </c>
      <c r="G25" s="48">
        <f>$A108</f>
        <v>0</v>
      </c>
      <c r="H25" s="48">
        <f>$A111</f>
        <v>0</v>
      </c>
      <c r="I25" s="48">
        <f>$A114</f>
        <v>0</v>
      </c>
      <c r="J25" s="48">
        <f>$A117</f>
        <v>0</v>
      </c>
      <c r="K25" s="48">
        <f>$A120</f>
        <v>0</v>
      </c>
      <c r="L25" s="55">
        <f>$A123</f>
        <v>0</v>
      </c>
    </row>
    <row r="26" spans="1:12" ht="20.149999999999999" customHeight="1" x14ac:dyDescent="0.35">
      <c r="A26" s="53"/>
      <c r="B26" s="88">
        <f t="shared" si="0"/>
        <v>22</v>
      </c>
      <c r="C26" s="87"/>
      <c r="D26" s="87"/>
      <c r="E26" s="48">
        <f>$A126</f>
        <v>0</v>
      </c>
      <c r="F26" s="48">
        <f>$A129</f>
        <v>0</v>
      </c>
      <c r="G26" s="48">
        <f>$A132</f>
        <v>0</v>
      </c>
      <c r="H26" s="48">
        <f>$A135</f>
        <v>0</v>
      </c>
      <c r="I26" s="48">
        <f>$A138</f>
        <v>0</v>
      </c>
      <c r="J26" s="48">
        <f>$A141</f>
        <v>0</v>
      </c>
      <c r="K26" s="48">
        <f>$A144</f>
        <v>0</v>
      </c>
      <c r="L26" s="55">
        <f>$A147</f>
        <v>0</v>
      </c>
    </row>
    <row r="27" spans="1:12" ht="20.149999999999999" customHeight="1" x14ac:dyDescent="0.35">
      <c r="A27" s="53"/>
      <c r="B27" s="88">
        <f t="shared" si="0"/>
        <v>23</v>
      </c>
      <c r="C27" s="87"/>
      <c r="D27" s="87"/>
      <c r="E27" s="48">
        <f>$A150</f>
        <v>0</v>
      </c>
      <c r="F27" s="48">
        <f>$A153</f>
        <v>0</v>
      </c>
      <c r="G27" s="48">
        <f>$A156</f>
        <v>0</v>
      </c>
      <c r="H27" s="48">
        <f>$A159</f>
        <v>0</v>
      </c>
      <c r="I27" s="48">
        <f>$A162</f>
        <v>0</v>
      </c>
      <c r="J27" s="48">
        <f>$A165</f>
        <v>0</v>
      </c>
      <c r="K27" s="48">
        <f>$A168</f>
        <v>0</v>
      </c>
      <c r="L27" s="55">
        <f>$A171</f>
        <v>0</v>
      </c>
    </row>
    <row r="28" spans="1:12" ht="20.149999999999999" customHeight="1" x14ac:dyDescent="0.35">
      <c r="A28" s="53"/>
      <c r="B28" s="88">
        <f t="shared" si="0"/>
        <v>24</v>
      </c>
      <c r="C28" s="87"/>
      <c r="D28" s="87"/>
      <c r="E28" s="48">
        <f>$A174</f>
        <v>0</v>
      </c>
      <c r="F28" s="48">
        <f>$A177</f>
        <v>0</v>
      </c>
      <c r="G28" s="48">
        <f>$A180</f>
        <v>0</v>
      </c>
      <c r="H28" s="48">
        <f>$A183</f>
        <v>0</v>
      </c>
      <c r="I28" s="48">
        <f>$A186</f>
        <v>0</v>
      </c>
      <c r="J28" s="48">
        <f>$A189</f>
        <v>0</v>
      </c>
      <c r="K28" s="48">
        <f>$A192</f>
        <v>0</v>
      </c>
      <c r="L28" s="55">
        <f>$A195</f>
        <v>0</v>
      </c>
    </row>
    <row r="29" spans="1:12" ht="20.149999999999999" customHeight="1" x14ac:dyDescent="0.35">
      <c r="A29" s="53"/>
      <c r="B29" s="88">
        <f t="shared" si="0"/>
        <v>25</v>
      </c>
      <c r="C29" s="87"/>
      <c r="D29" s="87"/>
      <c r="E29" s="48">
        <f>$A198</f>
        <v>0</v>
      </c>
      <c r="F29" s="48">
        <f>$A201</f>
        <v>0</v>
      </c>
      <c r="G29" s="48">
        <f>$A204</f>
        <v>0</v>
      </c>
      <c r="H29" s="48">
        <f>$A207</f>
        <v>0</v>
      </c>
      <c r="I29" s="48">
        <f>$A210</f>
        <v>0</v>
      </c>
      <c r="J29" s="48">
        <f>$A213</f>
        <v>0</v>
      </c>
      <c r="K29" s="48">
        <f>$A216</f>
        <v>0</v>
      </c>
      <c r="L29" s="55">
        <f>$A219</f>
        <v>0</v>
      </c>
    </row>
    <row r="30" spans="1:12" ht="20.149999999999999" customHeight="1" x14ac:dyDescent="0.35">
      <c r="A30" s="53"/>
      <c r="B30" s="88">
        <f t="shared" si="0"/>
        <v>26</v>
      </c>
      <c r="C30" s="87"/>
      <c r="D30" s="87"/>
      <c r="E30" s="48">
        <f>$A222</f>
        <v>0</v>
      </c>
      <c r="F30" s="48">
        <f>$A225</f>
        <v>0</v>
      </c>
      <c r="G30" s="48">
        <f>$A228</f>
        <v>0</v>
      </c>
      <c r="H30" s="48">
        <f>$A231</f>
        <v>0</v>
      </c>
      <c r="I30" s="48">
        <f>$A234</f>
        <v>0</v>
      </c>
      <c r="J30" s="48">
        <f>$A237</f>
        <v>0</v>
      </c>
      <c r="K30" s="48">
        <f>$A240</f>
        <v>0</v>
      </c>
      <c r="L30" s="55">
        <f>$A243</f>
        <v>0</v>
      </c>
    </row>
    <row r="31" spans="1:12" ht="20.149999999999999" customHeight="1" x14ac:dyDescent="0.35">
      <c r="A31" s="53"/>
      <c r="B31" s="88">
        <f t="shared" si="0"/>
        <v>27</v>
      </c>
      <c r="C31" s="87"/>
      <c r="D31" s="87"/>
      <c r="E31" s="48">
        <f>$A246</f>
        <v>0</v>
      </c>
      <c r="F31" s="48">
        <f>$A249</f>
        <v>0</v>
      </c>
      <c r="G31" s="48">
        <f>$A252</f>
        <v>0</v>
      </c>
      <c r="H31" s="48">
        <f>$A255</f>
        <v>0</v>
      </c>
      <c r="I31" s="48">
        <f>$A258</f>
        <v>0</v>
      </c>
      <c r="J31" s="48">
        <f>$A261</f>
        <v>0</v>
      </c>
      <c r="K31" s="48">
        <f>$A264</f>
        <v>0</v>
      </c>
      <c r="L31" s="55">
        <f>$A267</f>
        <v>0</v>
      </c>
    </row>
    <row r="32" spans="1:12" ht="20.149999999999999" customHeight="1" x14ac:dyDescent="0.35">
      <c r="A32" s="53"/>
      <c r="B32" s="88">
        <f t="shared" si="0"/>
        <v>28</v>
      </c>
      <c r="C32" s="87"/>
      <c r="D32" s="87"/>
      <c r="E32" s="48">
        <f>$A270</f>
        <v>0</v>
      </c>
      <c r="F32" s="48">
        <f>$A273</f>
        <v>0</v>
      </c>
      <c r="G32" s="48">
        <f>$A276</f>
        <v>0</v>
      </c>
      <c r="H32" s="48">
        <f>$A279</f>
        <v>0</v>
      </c>
      <c r="I32" s="48">
        <f>$A282</f>
        <v>0</v>
      </c>
      <c r="J32" s="48">
        <f>$A285</f>
        <v>0</v>
      </c>
      <c r="K32" s="48">
        <f>$A288</f>
        <v>0</v>
      </c>
      <c r="L32" s="55">
        <f>$A291</f>
        <v>0</v>
      </c>
    </row>
    <row r="33" spans="1:12" ht="20.149999999999999" customHeight="1" x14ac:dyDescent="0.35">
      <c r="A33" s="53"/>
      <c r="B33" s="88">
        <f t="shared" si="0"/>
        <v>29</v>
      </c>
      <c r="C33" s="87"/>
      <c r="D33" s="87"/>
      <c r="E33" s="48">
        <f>$A294</f>
        <v>0</v>
      </c>
      <c r="F33" s="48">
        <f>$A297</f>
        <v>0</v>
      </c>
      <c r="G33" s="48">
        <f>$A300</f>
        <v>0</v>
      </c>
      <c r="H33" s="48">
        <f>$A303</f>
        <v>0</v>
      </c>
      <c r="I33" s="48">
        <f>$A306</f>
        <v>0</v>
      </c>
      <c r="J33" s="48">
        <f>$A309</f>
        <v>0</v>
      </c>
      <c r="K33" s="48">
        <f>$A312</f>
        <v>0</v>
      </c>
      <c r="L33" s="55">
        <f>$A315</f>
        <v>0</v>
      </c>
    </row>
    <row r="34" spans="1:12" ht="20.149999999999999" customHeight="1" x14ac:dyDescent="0.35">
      <c r="A34" s="53"/>
      <c r="B34" s="88">
        <f t="shared" si="0"/>
        <v>30</v>
      </c>
      <c r="C34" s="87"/>
      <c r="D34" s="87"/>
      <c r="E34" s="48">
        <f>$A318</f>
        <v>0</v>
      </c>
      <c r="F34" s="48">
        <f>$A321</f>
        <v>0</v>
      </c>
      <c r="G34" s="48">
        <f>$A324</f>
        <v>0</v>
      </c>
      <c r="H34" s="48">
        <f>$A327</f>
        <v>0</v>
      </c>
      <c r="I34" s="48">
        <f>$A330</f>
        <v>0</v>
      </c>
      <c r="J34" s="48">
        <f>$A333</f>
        <v>0</v>
      </c>
      <c r="K34" s="48">
        <f>$A336</f>
        <v>0</v>
      </c>
      <c r="L34" s="55">
        <f>$A339</f>
        <v>0</v>
      </c>
    </row>
    <row r="35" spans="1:12" ht="20.149999999999999" customHeight="1" x14ac:dyDescent="0.35">
      <c r="A35" s="53"/>
      <c r="B35" s="88">
        <f t="shared" si="0"/>
        <v>31</v>
      </c>
      <c r="C35" s="87"/>
      <c r="D35" s="87"/>
      <c r="E35" s="48">
        <f>$A342</f>
        <v>0</v>
      </c>
      <c r="F35" s="48">
        <f>$A345</f>
        <v>0</v>
      </c>
      <c r="G35" s="48">
        <f>$A348</f>
        <v>0</v>
      </c>
      <c r="H35" s="48">
        <f>$A351</f>
        <v>0</v>
      </c>
      <c r="I35" s="48">
        <f>$A354</f>
        <v>0</v>
      </c>
      <c r="J35" s="48">
        <f>$A357</f>
        <v>0</v>
      </c>
      <c r="K35" s="48">
        <f>$A360</f>
        <v>0</v>
      </c>
      <c r="L35" s="55">
        <f>$A363</f>
        <v>0</v>
      </c>
    </row>
    <row r="36" spans="1:12" ht="20.149999999999999" customHeight="1" x14ac:dyDescent="0.35">
      <c r="A36" s="53"/>
      <c r="B36" s="88">
        <f t="shared" si="0"/>
        <v>32</v>
      </c>
      <c r="C36" s="87"/>
      <c r="D36" s="87"/>
      <c r="E36" s="48">
        <f>$A366</f>
        <v>0</v>
      </c>
      <c r="F36" s="48">
        <f>$A369</f>
        <v>0</v>
      </c>
      <c r="G36" s="48">
        <f>$A372</f>
        <v>0</v>
      </c>
      <c r="H36" s="48">
        <f>$A375</f>
        <v>0</v>
      </c>
      <c r="I36" s="48">
        <f>$A378</f>
        <v>0</v>
      </c>
      <c r="J36" s="48">
        <f>$A381</f>
        <v>0</v>
      </c>
      <c r="K36" s="48">
        <f>$A384</f>
        <v>0</v>
      </c>
      <c r="L36" s="55">
        <f>$A387</f>
        <v>0</v>
      </c>
    </row>
    <row r="37" spans="1:12" ht="20.149999999999999" customHeight="1" x14ac:dyDescent="0.35">
      <c r="A37" s="53"/>
      <c r="B37" s="88">
        <f t="shared" si="0"/>
        <v>33</v>
      </c>
      <c r="C37" s="87"/>
      <c r="D37" s="87"/>
      <c r="E37" s="48">
        <f>$A7</f>
        <v>0</v>
      </c>
      <c r="F37" s="48">
        <f>$A10</f>
        <v>0</v>
      </c>
      <c r="G37" s="48">
        <f>$A13</f>
        <v>0</v>
      </c>
      <c r="H37" s="48">
        <f>$A16</f>
        <v>0</v>
      </c>
      <c r="I37" s="48">
        <f>$A19</f>
        <v>0</v>
      </c>
      <c r="J37" s="48">
        <f>$A22</f>
        <v>0</v>
      </c>
      <c r="K37" s="48">
        <f>$A25</f>
        <v>0</v>
      </c>
      <c r="L37" s="55">
        <f>$A28</f>
        <v>0</v>
      </c>
    </row>
    <row r="38" spans="1:12" ht="20.149999999999999" customHeight="1" x14ac:dyDescent="0.35">
      <c r="A38" s="53"/>
      <c r="B38" s="88">
        <f t="shared" si="0"/>
        <v>34</v>
      </c>
      <c r="C38" s="87"/>
      <c r="D38" s="87"/>
      <c r="E38" s="48">
        <f>$A31</f>
        <v>0</v>
      </c>
      <c r="F38" s="48">
        <f>$A34</f>
        <v>0</v>
      </c>
      <c r="G38" s="48">
        <f>$A37</f>
        <v>0</v>
      </c>
      <c r="H38" s="48">
        <f>$A40</f>
        <v>0</v>
      </c>
      <c r="I38" s="48">
        <f>$A43</f>
        <v>0</v>
      </c>
      <c r="J38" s="48">
        <f>$A46</f>
        <v>0</v>
      </c>
      <c r="K38" s="48">
        <f>$A49</f>
        <v>0</v>
      </c>
      <c r="L38" s="55">
        <f>$A52</f>
        <v>0</v>
      </c>
    </row>
    <row r="39" spans="1:12" ht="20.149999999999999" customHeight="1" x14ac:dyDescent="0.35">
      <c r="A39" s="53"/>
      <c r="B39" s="88">
        <f t="shared" si="0"/>
        <v>35</v>
      </c>
      <c r="C39" s="87"/>
      <c r="D39" s="87"/>
      <c r="E39" s="48">
        <f>$A55</f>
        <v>0</v>
      </c>
      <c r="F39" s="48">
        <f>$A58</f>
        <v>0</v>
      </c>
      <c r="G39" s="48">
        <f>$A61</f>
        <v>0</v>
      </c>
      <c r="H39" s="48">
        <f>$A64</f>
        <v>0</v>
      </c>
      <c r="I39" s="48">
        <f>$A67</f>
        <v>0</v>
      </c>
      <c r="J39" s="48">
        <f>$A70</f>
        <v>0</v>
      </c>
      <c r="K39" s="48">
        <f>$A73</f>
        <v>0</v>
      </c>
      <c r="L39" s="55">
        <f>$A76</f>
        <v>0</v>
      </c>
    </row>
    <row r="40" spans="1:12" ht="20.149999999999999" customHeight="1" x14ac:dyDescent="0.35">
      <c r="A40" s="53"/>
      <c r="B40" s="88">
        <f t="shared" si="0"/>
        <v>36</v>
      </c>
      <c r="C40" s="87"/>
      <c r="D40" s="87"/>
      <c r="E40" s="48">
        <f>$A79</f>
        <v>0</v>
      </c>
      <c r="F40" s="48">
        <f>$A82</f>
        <v>0</v>
      </c>
      <c r="G40" s="48">
        <f>$A85</f>
        <v>0</v>
      </c>
      <c r="H40" s="48">
        <f>$A88</f>
        <v>0</v>
      </c>
      <c r="I40" s="48">
        <f>$A91</f>
        <v>0</v>
      </c>
      <c r="J40" s="48">
        <f>$A94</f>
        <v>0</v>
      </c>
      <c r="K40" s="48">
        <f>$A97</f>
        <v>0</v>
      </c>
      <c r="L40" s="55">
        <f>$A100</f>
        <v>0</v>
      </c>
    </row>
    <row r="41" spans="1:12" ht="20.149999999999999" customHeight="1" x14ac:dyDescent="0.35">
      <c r="A41" s="53"/>
      <c r="B41" s="88">
        <f t="shared" si="0"/>
        <v>37</v>
      </c>
      <c r="C41" s="87"/>
      <c r="D41" s="87"/>
      <c r="E41" s="48">
        <f>$A103</f>
        <v>0</v>
      </c>
      <c r="F41" s="48">
        <f>$A106</f>
        <v>0</v>
      </c>
      <c r="G41" s="48">
        <f>$A109</f>
        <v>0</v>
      </c>
      <c r="H41" s="48">
        <f>$A112</f>
        <v>0</v>
      </c>
      <c r="I41" s="48">
        <f>$A115</f>
        <v>0</v>
      </c>
      <c r="J41" s="48">
        <f>$A118</f>
        <v>0</v>
      </c>
      <c r="K41" s="48">
        <f>$A121</f>
        <v>0</v>
      </c>
      <c r="L41" s="55">
        <f>$A124</f>
        <v>0</v>
      </c>
    </row>
    <row r="42" spans="1:12" ht="20.149999999999999" customHeight="1" x14ac:dyDescent="0.35">
      <c r="A42" s="53"/>
      <c r="B42" s="88">
        <f t="shared" si="0"/>
        <v>38</v>
      </c>
      <c r="C42" s="87"/>
      <c r="D42" s="87"/>
      <c r="E42" s="48">
        <f>$A127</f>
        <v>0</v>
      </c>
      <c r="F42" s="48">
        <f>$A130</f>
        <v>0</v>
      </c>
      <c r="G42" s="48">
        <f>$A133</f>
        <v>0</v>
      </c>
      <c r="H42" s="48">
        <f>$A136</f>
        <v>0</v>
      </c>
      <c r="I42" s="48">
        <f>$A139</f>
        <v>0</v>
      </c>
      <c r="J42" s="48">
        <f>$A142</f>
        <v>0</v>
      </c>
      <c r="K42" s="48">
        <f>$A145</f>
        <v>0</v>
      </c>
      <c r="L42" s="55">
        <f>$A148</f>
        <v>0</v>
      </c>
    </row>
    <row r="43" spans="1:12" ht="20.149999999999999" customHeight="1" x14ac:dyDescent="0.35">
      <c r="A43" s="53"/>
      <c r="B43" s="88">
        <f t="shared" si="0"/>
        <v>39</v>
      </c>
      <c r="C43" s="87"/>
      <c r="D43" s="87"/>
      <c r="E43" s="48">
        <f>$A151</f>
        <v>0</v>
      </c>
      <c r="F43" s="48">
        <f>$A154</f>
        <v>0</v>
      </c>
      <c r="G43" s="48">
        <f>$A157</f>
        <v>0</v>
      </c>
      <c r="H43" s="48">
        <f>$A160</f>
        <v>0</v>
      </c>
      <c r="I43" s="48">
        <f>$A163</f>
        <v>0</v>
      </c>
      <c r="J43" s="48">
        <f>$A166</f>
        <v>0</v>
      </c>
      <c r="K43" s="48">
        <f>$A169</f>
        <v>0</v>
      </c>
      <c r="L43" s="55">
        <f>$A172</f>
        <v>0</v>
      </c>
    </row>
    <row r="44" spans="1:12" ht="20.149999999999999" customHeight="1" x14ac:dyDescent="0.35">
      <c r="A44" s="53"/>
      <c r="B44" s="88">
        <f t="shared" si="0"/>
        <v>40</v>
      </c>
      <c r="C44" s="87"/>
      <c r="D44" s="87"/>
      <c r="E44" s="48">
        <f>$A175</f>
        <v>0</v>
      </c>
      <c r="F44" s="48">
        <f>$A178</f>
        <v>0</v>
      </c>
      <c r="G44" s="48">
        <f>$A181</f>
        <v>0</v>
      </c>
      <c r="H44" s="48">
        <f>$A184</f>
        <v>0</v>
      </c>
      <c r="I44" s="48">
        <f>$A187</f>
        <v>0</v>
      </c>
      <c r="J44" s="48">
        <f>$A190</f>
        <v>0</v>
      </c>
      <c r="K44" s="48">
        <f>$A193</f>
        <v>0</v>
      </c>
      <c r="L44" s="55">
        <f>$A196</f>
        <v>0</v>
      </c>
    </row>
    <row r="45" spans="1:12" ht="20.149999999999999" customHeight="1" x14ac:dyDescent="0.35">
      <c r="A45" s="53"/>
      <c r="B45" s="88">
        <f t="shared" si="0"/>
        <v>41</v>
      </c>
      <c r="C45" s="87"/>
      <c r="D45" s="87"/>
      <c r="E45" s="48">
        <f>$A199</f>
        <v>0</v>
      </c>
      <c r="F45" s="48">
        <f>$A202</f>
        <v>0</v>
      </c>
      <c r="G45" s="48">
        <f>$A205</f>
        <v>0</v>
      </c>
      <c r="H45" s="48">
        <f>$A208</f>
        <v>0</v>
      </c>
      <c r="I45" s="48">
        <f>$A211</f>
        <v>0</v>
      </c>
      <c r="J45" s="48">
        <f>$A214</f>
        <v>0</v>
      </c>
      <c r="K45" s="48">
        <f>$A217</f>
        <v>0</v>
      </c>
      <c r="L45" s="55">
        <f>$A220</f>
        <v>0</v>
      </c>
    </row>
    <row r="46" spans="1:12" ht="20.149999999999999" customHeight="1" x14ac:dyDescent="0.35">
      <c r="A46" s="53"/>
      <c r="B46" s="88">
        <f t="shared" si="0"/>
        <v>42</v>
      </c>
      <c r="C46" s="87"/>
      <c r="D46" s="87"/>
      <c r="E46" s="48">
        <f>$A223</f>
        <v>0</v>
      </c>
      <c r="F46" s="48">
        <f>$A226</f>
        <v>0</v>
      </c>
      <c r="G46" s="48">
        <f>$A229</f>
        <v>0</v>
      </c>
      <c r="H46" s="48">
        <f>$A232</f>
        <v>0</v>
      </c>
      <c r="I46" s="48">
        <f>$A235</f>
        <v>0</v>
      </c>
      <c r="J46" s="48">
        <f>$A238</f>
        <v>0</v>
      </c>
      <c r="K46" s="48">
        <f>$A241</f>
        <v>0</v>
      </c>
      <c r="L46" s="55">
        <f>$A244</f>
        <v>0</v>
      </c>
    </row>
    <row r="47" spans="1:12" ht="20.149999999999999" customHeight="1" x14ac:dyDescent="0.35">
      <c r="A47" s="53"/>
      <c r="B47" s="88">
        <f t="shared" si="0"/>
        <v>43</v>
      </c>
      <c r="C47" s="87"/>
      <c r="D47" s="87"/>
      <c r="E47" s="48">
        <f>$A247</f>
        <v>0</v>
      </c>
      <c r="F47" s="48">
        <f>$A250</f>
        <v>0</v>
      </c>
      <c r="G47" s="48">
        <f>$A253</f>
        <v>0</v>
      </c>
      <c r="H47" s="48">
        <f>$A256</f>
        <v>0</v>
      </c>
      <c r="I47" s="48">
        <f>$A259</f>
        <v>0</v>
      </c>
      <c r="J47" s="48">
        <f>$A262</f>
        <v>0</v>
      </c>
      <c r="K47" s="48">
        <f>$A265</f>
        <v>0</v>
      </c>
      <c r="L47" s="55">
        <f>$A268</f>
        <v>0</v>
      </c>
    </row>
    <row r="48" spans="1:12" ht="20.149999999999999" customHeight="1" x14ac:dyDescent="0.35">
      <c r="A48" s="53"/>
      <c r="B48" s="88">
        <f t="shared" si="0"/>
        <v>44</v>
      </c>
      <c r="C48" s="87"/>
      <c r="D48" s="87"/>
      <c r="E48" s="48">
        <f>$A271</f>
        <v>0</v>
      </c>
      <c r="F48" s="48">
        <f>$A274</f>
        <v>0</v>
      </c>
      <c r="G48" s="48">
        <f>$A277</f>
        <v>0</v>
      </c>
      <c r="H48" s="48">
        <f>$A280</f>
        <v>0</v>
      </c>
      <c r="I48" s="48">
        <f>$A283</f>
        <v>0</v>
      </c>
      <c r="J48" s="48">
        <f>$A286</f>
        <v>0</v>
      </c>
      <c r="K48" s="48">
        <f>$A289</f>
        <v>0</v>
      </c>
      <c r="L48" s="55">
        <f>$A292</f>
        <v>0</v>
      </c>
    </row>
    <row r="49" spans="1:12" ht="20.149999999999999" customHeight="1" x14ac:dyDescent="0.35">
      <c r="A49" s="53"/>
      <c r="B49" s="88">
        <f t="shared" si="0"/>
        <v>45</v>
      </c>
      <c r="C49" s="87"/>
      <c r="D49" s="87"/>
      <c r="E49" s="48">
        <f>$A295</f>
        <v>0</v>
      </c>
      <c r="F49" s="48">
        <f>$A298</f>
        <v>0</v>
      </c>
      <c r="G49" s="48">
        <f>$A301</f>
        <v>0</v>
      </c>
      <c r="H49" s="48">
        <f>$A304</f>
        <v>0</v>
      </c>
      <c r="I49" s="48">
        <f>$A307</f>
        <v>0</v>
      </c>
      <c r="J49" s="48">
        <f>$A310</f>
        <v>0</v>
      </c>
      <c r="K49" s="48">
        <f>$A313</f>
        <v>0</v>
      </c>
      <c r="L49" s="55">
        <f>$A316</f>
        <v>0</v>
      </c>
    </row>
    <row r="50" spans="1:12" ht="20.149999999999999" customHeight="1" x14ac:dyDescent="0.35">
      <c r="A50" s="53"/>
      <c r="B50" s="88">
        <f t="shared" si="0"/>
        <v>46</v>
      </c>
      <c r="C50" s="87"/>
      <c r="D50" s="87"/>
      <c r="E50" s="48">
        <f>$A319</f>
        <v>0</v>
      </c>
      <c r="F50" s="48">
        <f>$A322</f>
        <v>0</v>
      </c>
      <c r="G50" s="48">
        <f>$A325</f>
        <v>0</v>
      </c>
      <c r="H50" s="48">
        <f>$A328</f>
        <v>0</v>
      </c>
      <c r="I50" s="48">
        <f>$A331</f>
        <v>0</v>
      </c>
      <c r="J50" s="48">
        <f>$A334</f>
        <v>0</v>
      </c>
      <c r="K50" s="48">
        <f>$A337</f>
        <v>0</v>
      </c>
      <c r="L50" s="55">
        <f>$A340</f>
        <v>0</v>
      </c>
    </row>
    <row r="51" spans="1:12" ht="20.149999999999999" customHeight="1" x14ac:dyDescent="0.35">
      <c r="A51" s="53"/>
      <c r="B51" s="88">
        <f t="shared" si="0"/>
        <v>47</v>
      </c>
      <c r="C51" s="87"/>
      <c r="D51" s="87"/>
      <c r="E51" s="48">
        <f>$A343</f>
        <v>0</v>
      </c>
      <c r="F51" s="48">
        <f>$A346</f>
        <v>0</v>
      </c>
      <c r="G51" s="48">
        <f>$A349</f>
        <v>0</v>
      </c>
      <c r="H51" s="48">
        <f>$A352</f>
        <v>0</v>
      </c>
      <c r="I51" s="48">
        <f>$A355</f>
        <v>0</v>
      </c>
      <c r="J51" s="48">
        <f>$A358</f>
        <v>0</v>
      </c>
      <c r="K51" s="48">
        <f>$A361</f>
        <v>0</v>
      </c>
      <c r="L51" s="55">
        <f>$A364</f>
        <v>0</v>
      </c>
    </row>
    <row r="52" spans="1:12" ht="20.149999999999999" customHeight="1" thickBot="1" x14ac:dyDescent="0.4">
      <c r="A52" s="53"/>
      <c r="B52" s="82">
        <f t="shared" si="0"/>
        <v>48</v>
      </c>
      <c r="C52" s="82"/>
      <c r="D52" s="82"/>
      <c r="E52" s="24">
        <f>$A367</f>
        <v>0</v>
      </c>
      <c r="F52" s="24">
        <f>$A370</f>
        <v>0</v>
      </c>
      <c r="G52" s="24">
        <f>$A373</f>
        <v>0</v>
      </c>
      <c r="H52" s="24">
        <f>$A376</f>
        <v>0</v>
      </c>
      <c r="I52" s="24">
        <f>$A379</f>
        <v>0</v>
      </c>
      <c r="J52" s="24">
        <f>$A382</f>
        <v>0</v>
      </c>
      <c r="K52" s="24">
        <f>$A385</f>
        <v>0</v>
      </c>
      <c r="L52" s="56">
        <f>$A388</f>
        <v>0</v>
      </c>
    </row>
    <row r="53" spans="1:12" ht="20.149999999999999" customHeight="1" x14ac:dyDescent="0.35">
      <c r="A53" s="60"/>
    </row>
    <row r="54" spans="1:12" ht="20.149999999999999" customHeight="1" x14ac:dyDescent="0.35">
      <c r="A54" s="60"/>
    </row>
    <row r="55" spans="1:12" ht="20.149999999999999" customHeight="1" x14ac:dyDescent="0.35">
      <c r="A55" s="60"/>
    </row>
    <row r="56" spans="1:12" ht="20.149999999999999" customHeight="1" x14ac:dyDescent="0.35">
      <c r="A56" s="60"/>
    </row>
    <row r="57" spans="1:12" ht="20.149999999999999" customHeight="1" x14ac:dyDescent="0.35">
      <c r="A57" s="60"/>
    </row>
    <row r="58" spans="1:12" ht="20.149999999999999" customHeight="1" x14ac:dyDescent="0.35">
      <c r="A58" s="60"/>
    </row>
    <row r="59" spans="1:12" ht="20.149999999999999" customHeight="1" x14ac:dyDescent="0.35">
      <c r="A59" s="60"/>
    </row>
    <row r="60" spans="1:12" ht="20.149999999999999" customHeight="1" x14ac:dyDescent="0.35">
      <c r="A60" s="60"/>
    </row>
    <row r="61" spans="1:12" ht="20.149999999999999" customHeight="1" x14ac:dyDescent="0.35">
      <c r="A61" s="60"/>
    </row>
    <row r="62" spans="1:12" ht="20.149999999999999" customHeight="1" x14ac:dyDescent="0.35">
      <c r="A62" s="60"/>
    </row>
    <row r="63" spans="1:12" ht="20.149999999999999" customHeight="1" x14ac:dyDescent="0.35">
      <c r="A63" s="60"/>
    </row>
    <row r="64" spans="1:12" ht="20.149999999999999" customHeight="1" x14ac:dyDescent="0.35">
      <c r="A64" s="60"/>
    </row>
    <row r="65" spans="1:1" ht="20.149999999999999" customHeight="1" x14ac:dyDescent="0.35">
      <c r="A65" s="60"/>
    </row>
    <row r="66" spans="1:1" ht="20.149999999999999" customHeight="1" x14ac:dyDescent="0.35">
      <c r="A66" s="60"/>
    </row>
    <row r="67" spans="1:1" ht="20.149999999999999" customHeight="1" x14ac:dyDescent="0.35">
      <c r="A67" s="60"/>
    </row>
    <row r="68" spans="1:1" ht="20.149999999999999" customHeight="1" x14ac:dyDescent="0.35">
      <c r="A68" s="60"/>
    </row>
    <row r="69" spans="1:1" ht="20.149999999999999" customHeight="1" x14ac:dyDescent="0.35">
      <c r="A69" s="60"/>
    </row>
    <row r="70" spans="1:1" ht="20.149999999999999" customHeight="1" x14ac:dyDescent="0.35">
      <c r="A70" s="60"/>
    </row>
    <row r="71" spans="1:1" ht="20.149999999999999" customHeight="1" x14ac:dyDescent="0.35">
      <c r="A71" s="60"/>
    </row>
    <row r="72" spans="1:1" ht="20.149999999999999" customHeight="1" x14ac:dyDescent="0.35">
      <c r="A72" s="60"/>
    </row>
    <row r="73" spans="1:1" ht="20.149999999999999" customHeight="1" x14ac:dyDescent="0.35">
      <c r="A73" s="60"/>
    </row>
    <row r="74" spans="1:1" ht="20.149999999999999" customHeight="1" x14ac:dyDescent="0.35">
      <c r="A74" s="60"/>
    </row>
    <row r="75" spans="1:1" ht="20.149999999999999" customHeight="1" x14ac:dyDescent="0.35">
      <c r="A75" s="60"/>
    </row>
    <row r="76" spans="1:1" ht="20.149999999999999" customHeight="1" x14ac:dyDescent="0.35">
      <c r="A76" s="60"/>
    </row>
    <row r="77" spans="1:1" ht="20.149999999999999" customHeight="1" x14ac:dyDescent="0.35">
      <c r="A77" s="60"/>
    </row>
    <row r="78" spans="1:1" ht="20.149999999999999" customHeight="1" x14ac:dyDescent="0.35">
      <c r="A78" s="60"/>
    </row>
    <row r="79" spans="1:1" ht="20.149999999999999" customHeight="1" x14ac:dyDescent="0.35">
      <c r="A79" s="60"/>
    </row>
    <row r="80" spans="1:1" ht="20.149999999999999" customHeight="1" x14ac:dyDescent="0.35">
      <c r="A80" s="60"/>
    </row>
    <row r="81" spans="1:1" ht="20.149999999999999" customHeight="1" x14ac:dyDescent="0.35">
      <c r="A81" s="60"/>
    </row>
    <row r="82" spans="1:1" ht="20.149999999999999" customHeight="1" x14ac:dyDescent="0.35">
      <c r="A82" s="60"/>
    </row>
    <row r="83" spans="1:1" ht="20.149999999999999" customHeight="1" x14ac:dyDescent="0.35">
      <c r="A83" s="60"/>
    </row>
    <row r="84" spans="1:1" ht="20.149999999999999" customHeight="1" x14ac:dyDescent="0.35">
      <c r="A84" s="60"/>
    </row>
    <row r="85" spans="1:1" ht="20.149999999999999" customHeight="1" x14ac:dyDescent="0.35">
      <c r="A85" s="60"/>
    </row>
    <row r="86" spans="1:1" ht="20.149999999999999" customHeight="1" x14ac:dyDescent="0.35">
      <c r="A86" s="60"/>
    </row>
    <row r="87" spans="1:1" ht="20.149999999999999" customHeight="1" x14ac:dyDescent="0.35">
      <c r="A87" s="60"/>
    </row>
    <row r="88" spans="1:1" ht="20.149999999999999" customHeight="1" x14ac:dyDescent="0.35">
      <c r="A88" s="60"/>
    </row>
    <row r="89" spans="1:1" ht="20.149999999999999" customHeight="1" x14ac:dyDescent="0.35">
      <c r="A89" s="60"/>
    </row>
    <row r="90" spans="1:1" ht="20.149999999999999" customHeight="1" x14ac:dyDescent="0.35">
      <c r="A90" s="60"/>
    </row>
    <row r="91" spans="1:1" ht="20.149999999999999" customHeight="1" x14ac:dyDescent="0.35">
      <c r="A91" s="60"/>
    </row>
    <row r="92" spans="1:1" ht="20.149999999999999" customHeight="1" x14ac:dyDescent="0.35">
      <c r="A92" s="60"/>
    </row>
    <row r="93" spans="1:1" ht="20.149999999999999" customHeight="1" x14ac:dyDescent="0.35">
      <c r="A93" s="60"/>
    </row>
    <row r="94" spans="1:1" ht="20.149999999999999" customHeight="1" x14ac:dyDescent="0.35">
      <c r="A94" s="60"/>
    </row>
    <row r="95" spans="1:1" ht="20.149999999999999" customHeight="1" x14ac:dyDescent="0.35">
      <c r="A95" s="60"/>
    </row>
    <row r="96" spans="1:1" ht="20.149999999999999" customHeight="1" x14ac:dyDescent="0.35">
      <c r="A96" s="60"/>
    </row>
    <row r="97" spans="1:1" ht="20.149999999999999" customHeight="1" x14ac:dyDescent="0.35">
      <c r="A97" s="60"/>
    </row>
    <row r="98" spans="1:1" ht="20.149999999999999" customHeight="1" x14ac:dyDescent="0.35">
      <c r="A98" s="60"/>
    </row>
    <row r="99" spans="1:1" ht="20.149999999999999" customHeight="1" x14ac:dyDescent="0.35">
      <c r="A99" s="60"/>
    </row>
    <row r="100" spans="1:1" ht="20.149999999999999" customHeight="1" x14ac:dyDescent="0.35">
      <c r="A100" s="60"/>
    </row>
    <row r="101" spans="1:1" ht="20.149999999999999" customHeight="1" x14ac:dyDescent="0.35">
      <c r="A101" s="60"/>
    </row>
    <row r="102" spans="1:1" ht="20.149999999999999" customHeight="1" x14ac:dyDescent="0.35">
      <c r="A102" s="60"/>
    </row>
    <row r="103" spans="1:1" ht="20.149999999999999" customHeight="1" x14ac:dyDescent="0.35">
      <c r="A103" s="60"/>
    </row>
    <row r="104" spans="1:1" ht="20.149999999999999" customHeight="1" x14ac:dyDescent="0.35">
      <c r="A104" s="60"/>
    </row>
    <row r="105" spans="1:1" ht="20.149999999999999" customHeight="1" x14ac:dyDescent="0.35">
      <c r="A105" s="60"/>
    </row>
    <row r="106" spans="1:1" ht="20.149999999999999" customHeight="1" x14ac:dyDescent="0.35">
      <c r="A106" s="60"/>
    </row>
    <row r="107" spans="1:1" ht="20.149999999999999" customHeight="1" x14ac:dyDescent="0.35">
      <c r="A107" s="60"/>
    </row>
    <row r="108" spans="1:1" ht="20.149999999999999" customHeight="1" x14ac:dyDescent="0.35">
      <c r="A108" s="60"/>
    </row>
    <row r="109" spans="1:1" ht="20.149999999999999" customHeight="1" x14ac:dyDescent="0.35">
      <c r="A109" s="60"/>
    </row>
    <row r="110" spans="1:1" ht="20.149999999999999" customHeight="1" x14ac:dyDescent="0.35">
      <c r="A110" s="60"/>
    </row>
    <row r="111" spans="1:1" ht="20.149999999999999" customHeight="1" x14ac:dyDescent="0.35">
      <c r="A111" s="60"/>
    </row>
    <row r="112" spans="1:1" ht="20.149999999999999" customHeight="1" x14ac:dyDescent="0.35">
      <c r="A112" s="60"/>
    </row>
    <row r="113" spans="1:1" ht="20.149999999999999" customHeight="1" x14ac:dyDescent="0.35">
      <c r="A113" s="60"/>
    </row>
    <row r="114" spans="1:1" ht="20.149999999999999" customHeight="1" x14ac:dyDescent="0.35">
      <c r="A114" s="60"/>
    </row>
    <row r="115" spans="1:1" ht="20.149999999999999" customHeight="1" x14ac:dyDescent="0.35">
      <c r="A115" s="60"/>
    </row>
    <row r="116" spans="1:1" ht="20.149999999999999" customHeight="1" x14ac:dyDescent="0.35">
      <c r="A116" s="60"/>
    </row>
    <row r="117" spans="1:1" ht="20.149999999999999" customHeight="1" x14ac:dyDescent="0.35">
      <c r="A117" s="60"/>
    </row>
    <row r="118" spans="1:1" ht="20.149999999999999" customHeight="1" x14ac:dyDescent="0.35">
      <c r="A118" s="60"/>
    </row>
    <row r="119" spans="1:1" ht="20.149999999999999" customHeight="1" x14ac:dyDescent="0.35">
      <c r="A119" s="60"/>
    </row>
    <row r="120" spans="1:1" ht="20.149999999999999" customHeight="1" x14ac:dyDescent="0.35">
      <c r="A120" s="60"/>
    </row>
    <row r="121" spans="1:1" ht="20.149999999999999" customHeight="1" x14ac:dyDescent="0.35">
      <c r="A121" s="60"/>
    </row>
    <row r="122" spans="1:1" ht="20.149999999999999" customHeight="1" x14ac:dyDescent="0.35">
      <c r="A122" s="60"/>
    </row>
    <row r="123" spans="1:1" ht="20.149999999999999" customHeight="1" x14ac:dyDescent="0.35">
      <c r="A123" s="60"/>
    </row>
    <row r="124" spans="1:1" ht="20.149999999999999" customHeight="1" x14ac:dyDescent="0.35">
      <c r="A124" s="60"/>
    </row>
    <row r="125" spans="1:1" ht="20.149999999999999" customHeight="1" x14ac:dyDescent="0.35">
      <c r="A125" s="60"/>
    </row>
    <row r="126" spans="1:1" ht="20.149999999999999" customHeight="1" x14ac:dyDescent="0.35">
      <c r="A126" s="60"/>
    </row>
    <row r="127" spans="1:1" ht="20.149999999999999" customHeight="1" x14ac:dyDescent="0.35">
      <c r="A127" s="60"/>
    </row>
    <row r="128" spans="1:1" ht="20.149999999999999" customHeight="1" x14ac:dyDescent="0.35">
      <c r="A128" s="60"/>
    </row>
    <row r="129" spans="1:1" ht="20.149999999999999" customHeight="1" x14ac:dyDescent="0.35">
      <c r="A129" s="60"/>
    </row>
    <row r="130" spans="1:1" ht="20.149999999999999" customHeight="1" x14ac:dyDescent="0.35">
      <c r="A130" s="60"/>
    </row>
    <row r="131" spans="1:1" ht="20.149999999999999" customHeight="1" x14ac:dyDescent="0.35">
      <c r="A131" s="60"/>
    </row>
    <row r="132" spans="1:1" ht="20.149999999999999" customHeight="1" x14ac:dyDescent="0.35">
      <c r="A132" s="60"/>
    </row>
    <row r="133" spans="1:1" ht="20.149999999999999" customHeight="1" x14ac:dyDescent="0.35">
      <c r="A133" s="60"/>
    </row>
    <row r="134" spans="1:1" ht="20.149999999999999" customHeight="1" x14ac:dyDescent="0.35">
      <c r="A134" s="60"/>
    </row>
    <row r="135" spans="1:1" ht="20.149999999999999" customHeight="1" x14ac:dyDescent="0.35">
      <c r="A135" s="60"/>
    </row>
    <row r="136" spans="1:1" ht="20.149999999999999" customHeight="1" x14ac:dyDescent="0.35">
      <c r="A136" s="60"/>
    </row>
    <row r="137" spans="1:1" ht="20.149999999999999" customHeight="1" x14ac:dyDescent="0.35">
      <c r="A137" s="60"/>
    </row>
    <row r="138" spans="1:1" ht="20.149999999999999" customHeight="1" x14ac:dyDescent="0.35">
      <c r="A138" s="60"/>
    </row>
    <row r="139" spans="1:1" ht="20.149999999999999" customHeight="1" x14ac:dyDescent="0.35">
      <c r="A139" s="60"/>
    </row>
    <row r="140" spans="1:1" ht="20.149999999999999" customHeight="1" x14ac:dyDescent="0.35">
      <c r="A140" s="60"/>
    </row>
    <row r="141" spans="1:1" ht="20.149999999999999" customHeight="1" x14ac:dyDescent="0.35">
      <c r="A141" s="60"/>
    </row>
    <row r="142" spans="1:1" ht="20.149999999999999" customHeight="1" x14ac:dyDescent="0.35">
      <c r="A142" s="60"/>
    </row>
    <row r="143" spans="1:1" ht="20.149999999999999" customHeight="1" x14ac:dyDescent="0.35">
      <c r="A143" s="60"/>
    </row>
    <row r="144" spans="1:1" ht="20.149999999999999" customHeight="1" x14ac:dyDescent="0.35">
      <c r="A144" s="60"/>
    </row>
    <row r="145" spans="1:1" ht="20.149999999999999" customHeight="1" x14ac:dyDescent="0.35">
      <c r="A145" s="60"/>
    </row>
    <row r="146" spans="1:1" ht="20.149999999999999" customHeight="1" x14ac:dyDescent="0.35">
      <c r="A146" s="60"/>
    </row>
    <row r="147" spans="1:1" ht="20.149999999999999" customHeight="1" x14ac:dyDescent="0.35">
      <c r="A147" s="60"/>
    </row>
    <row r="148" spans="1:1" ht="20.149999999999999" customHeight="1" x14ac:dyDescent="0.35">
      <c r="A148" s="60"/>
    </row>
    <row r="149" spans="1:1" ht="20.149999999999999" customHeight="1" x14ac:dyDescent="0.35">
      <c r="A149" s="60"/>
    </row>
    <row r="150" spans="1:1" ht="20.149999999999999" customHeight="1" x14ac:dyDescent="0.35">
      <c r="A150" s="60"/>
    </row>
    <row r="151" spans="1:1" ht="20.149999999999999" customHeight="1" x14ac:dyDescent="0.35">
      <c r="A151" s="60"/>
    </row>
    <row r="152" spans="1:1" ht="20.149999999999999" customHeight="1" x14ac:dyDescent="0.35">
      <c r="A152" s="60"/>
    </row>
    <row r="153" spans="1:1" ht="20.149999999999999" customHeight="1" x14ac:dyDescent="0.35">
      <c r="A153" s="60"/>
    </row>
    <row r="154" spans="1:1" ht="20.149999999999999" customHeight="1" x14ac:dyDescent="0.35">
      <c r="A154" s="60"/>
    </row>
    <row r="155" spans="1:1" ht="20.149999999999999" customHeight="1" x14ac:dyDescent="0.35">
      <c r="A155" s="60"/>
    </row>
    <row r="156" spans="1:1" ht="20.149999999999999" customHeight="1" x14ac:dyDescent="0.35">
      <c r="A156" s="60"/>
    </row>
    <row r="157" spans="1:1" ht="20.149999999999999" customHeight="1" x14ac:dyDescent="0.35">
      <c r="A157" s="60"/>
    </row>
    <row r="158" spans="1:1" ht="20.149999999999999" customHeight="1" x14ac:dyDescent="0.35">
      <c r="A158" s="60"/>
    </row>
    <row r="159" spans="1:1" ht="20.149999999999999" customHeight="1" x14ac:dyDescent="0.35">
      <c r="A159" s="60"/>
    </row>
    <row r="160" spans="1:1" ht="20.149999999999999" customHeight="1" x14ac:dyDescent="0.35">
      <c r="A160" s="60"/>
    </row>
    <row r="161" spans="1:1" ht="20.149999999999999" customHeight="1" x14ac:dyDescent="0.35">
      <c r="A161" s="60"/>
    </row>
    <row r="162" spans="1:1" ht="20.149999999999999" customHeight="1" x14ac:dyDescent="0.35">
      <c r="A162" s="60"/>
    </row>
    <row r="163" spans="1:1" ht="20.149999999999999" customHeight="1" x14ac:dyDescent="0.35">
      <c r="A163" s="60"/>
    </row>
    <row r="164" spans="1:1" ht="20.149999999999999" customHeight="1" x14ac:dyDescent="0.35">
      <c r="A164" s="60"/>
    </row>
    <row r="165" spans="1:1" ht="20.149999999999999" customHeight="1" x14ac:dyDescent="0.35">
      <c r="A165" s="60"/>
    </row>
    <row r="166" spans="1:1" ht="20.149999999999999" customHeight="1" x14ac:dyDescent="0.35">
      <c r="A166" s="60"/>
    </row>
    <row r="167" spans="1:1" ht="20.149999999999999" customHeight="1" x14ac:dyDescent="0.35">
      <c r="A167" s="60"/>
    </row>
    <row r="168" spans="1:1" ht="20.149999999999999" customHeight="1" x14ac:dyDescent="0.35">
      <c r="A168" s="60"/>
    </row>
    <row r="169" spans="1:1" ht="20.149999999999999" customHeight="1" x14ac:dyDescent="0.35">
      <c r="A169" s="60"/>
    </row>
    <row r="170" spans="1:1" ht="20.149999999999999" customHeight="1" x14ac:dyDescent="0.35">
      <c r="A170" s="60"/>
    </row>
    <row r="171" spans="1:1" ht="20.149999999999999" customHeight="1" x14ac:dyDescent="0.35">
      <c r="A171" s="60"/>
    </row>
    <row r="172" spans="1:1" ht="20.149999999999999" customHeight="1" x14ac:dyDescent="0.35">
      <c r="A172" s="60"/>
    </row>
    <row r="173" spans="1:1" ht="20.149999999999999" customHeight="1" x14ac:dyDescent="0.35">
      <c r="A173" s="60"/>
    </row>
    <row r="174" spans="1:1" ht="20.149999999999999" customHeight="1" x14ac:dyDescent="0.35">
      <c r="A174" s="60"/>
    </row>
    <row r="175" spans="1:1" ht="20.149999999999999" customHeight="1" x14ac:dyDescent="0.35">
      <c r="A175" s="60"/>
    </row>
    <row r="176" spans="1:1" ht="20.149999999999999" customHeight="1" x14ac:dyDescent="0.35">
      <c r="A176" s="60"/>
    </row>
    <row r="177" spans="1:1" ht="20.149999999999999" customHeight="1" x14ac:dyDescent="0.35">
      <c r="A177" s="60"/>
    </row>
    <row r="178" spans="1:1" ht="20.149999999999999" customHeight="1" x14ac:dyDescent="0.35">
      <c r="A178" s="60"/>
    </row>
    <row r="179" spans="1:1" ht="20.149999999999999" customHeight="1" x14ac:dyDescent="0.35">
      <c r="A179" s="60"/>
    </row>
    <row r="180" spans="1:1" ht="20.149999999999999" customHeight="1" x14ac:dyDescent="0.35">
      <c r="A180" s="60"/>
    </row>
    <row r="181" spans="1:1" ht="20.149999999999999" customHeight="1" x14ac:dyDescent="0.35">
      <c r="A181" s="60"/>
    </row>
    <row r="182" spans="1:1" ht="20.149999999999999" customHeight="1" x14ac:dyDescent="0.35">
      <c r="A182" s="60"/>
    </row>
    <row r="183" spans="1:1" ht="20.149999999999999" customHeight="1" x14ac:dyDescent="0.35">
      <c r="A183" s="60"/>
    </row>
    <row r="184" spans="1:1" ht="20.149999999999999" customHeight="1" x14ac:dyDescent="0.35">
      <c r="A184" s="60"/>
    </row>
    <row r="185" spans="1:1" ht="20.149999999999999" customHeight="1" x14ac:dyDescent="0.35">
      <c r="A185" s="60"/>
    </row>
    <row r="186" spans="1:1" ht="20.149999999999999" customHeight="1" x14ac:dyDescent="0.35">
      <c r="A186" s="60"/>
    </row>
    <row r="187" spans="1:1" ht="20.149999999999999" customHeight="1" x14ac:dyDescent="0.35">
      <c r="A187" s="60"/>
    </row>
    <row r="188" spans="1:1" ht="20.149999999999999" customHeight="1" x14ac:dyDescent="0.35">
      <c r="A188" s="60"/>
    </row>
    <row r="189" spans="1:1" ht="20.149999999999999" customHeight="1" x14ac:dyDescent="0.35">
      <c r="A189" s="60"/>
    </row>
    <row r="190" spans="1:1" ht="20.149999999999999" customHeight="1" x14ac:dyDescent="0.35">
      <c r="A190" s="60"/>
    </row>
    <row r="191" spans="1:1" ht="20.149999999999999" customHeight="1" x14ac:dyDescent="0.35">
      <c r="A191" s="60"/>
    </row>
    <row r="192" spans="1:1" ht="20.149999999999999" customHeight="1" x14ac:dyDescent="0.35">
      <c r="A192" s="60"/>
    </row>
    <row r="193" spans="1:1" ht="20.149999999999999" customHeight="1" x14ac:dyDescent="0.35">
      <c r="A193" s="60"/>
    </row>
    <row r="194" spans="1:1" ht="20.149999999999999" customHeight="1" x14ac:dyDescent="0.35">
      <c r="A194" s="60"/>
    </row>
    <row r="195" spans="1:1" ht="20.149999999999999" customHeight="1" x14ac:dyDescent="0.35">
      <c r="A195" s="60"/>
    </row>
    <row r="196" spans="1:1" ht="20.149999999999999" customHeight="1" x14ac:dyDescent="0.35">
      <c r="A196" s="60"/>
    </row>
    <row r="197" spans="1:1" ht="20.149999999999999" customHeight="1" x14ac:dyDescent="0.35">
      <c r="A197" s="60"/>
    </row>
    <row r="198" spans="1:1" ht="20.149999999999999" customHeight="1" x14ac:dyDescent="0.35">
      <c r="A198" s="60"/>
    </row>
    <row r="199" spans="1:1" ht="20.149999999999999" customHeight="1" x14ac:dyDescent="0.35">
      <c r="A199" s="60"/>
    </row>
    <row r="200" spans="1:1" ht="20.149999999999999" customHeight="1" x14ac:dyDescent="0.35">
      <c r="A200" s="60"/>
    </row>
    <row r="201" spans="1:1" ht="20.149999999999999" customHeight="1" x14ac:dyDescent="0.35">
      <c r="A201" s="60"/>
    </row>
    <row r="202" spans="1:1" ht="20.149999999999999" customHeight="1" x14ac:dyDescent="0.35">
      <c r="A202" s="60"/>
    </row>
    <row r="203" spans="1:1" ht="20.149999999999999" customHeight="1" x14ac:dyDescent="0.35">
      <c r="A203" s="60"/>
    </row>
    <row r="204" spans="1:1" ht="20.149999999999999" customHeight="1" x14ac:dyDescent="0.35">
      <c r="A204" s="60"/>
    </row>
    <row r="205" spans="1:1" ht="20.149999999999999" customHeight="1" x14ac:dyDescent="0.35">
      <c r="A205" s="60"/>
    </row>
    <row r="206" spans="1:1" ht="20.149999999999999" customHeight="1" x14ac:dyDescent="0.35">
      <c r="A206" s="60"/>
    </row>
    <row r="207" spans="1:1" ht="20.149999999999999" customHeight="1" x14ac:dyDescent="0.35">
      <c r="A207" s="60"/>
    </row>
    <row r="208" spans="1:1" ht="20.149999999999999" customHeight="1" x14ac:dyDescent="0.35">
      <c r="A208" s="60"/>
    </row>
    <row r="209" spans="1:1" ht="20.149999999999999" customHeight="1" x14ac:dyDescent="0.35">
      <c r="A209" s="60"/>
    </row>
    <row r="210" spans="1:1" ht="20.149999999999999" customHeight="1" x14ac:dyDescent="0.35">
      <c r="A210" s="60"/>
    </row>
    <row r="211" spans="1:1" ht="20.149999999999999" customHeight="1" x14ac:dyDescent="0.35">
      <c r="A211" s="60"/>
    </row>
    <row r="212" spans="1:1" ht="20.149999999999999" customHeight="1" x14ac:dyDescent="0.35">
      <c r="A212" s="60"/>
    </row>
    <row r="213" spans="1:1" ht="20.149999999999999" customHeight="1" x14ac:dyDescent="0.35">
      <c r="A213" s="60"/>
    </row>
    <row r="214" spans="1:1" ht="20.149999999999999" customHeight="1" x14ac:dyDescent="0.35">
      <c r="A214" s="60"/>
    </row>
    <row r="215" spans="1:1" ht="20.149999999999999" customHeight="1" x14ac:dyDescent="0.35">
      <c r="A215" s="60"/>
    </row>
    <row r="216" spans="1:1" ht="20.149999999999999" customHeight="1" x14ac:dyDescent="0.35">
      <c r="A216" s="60"/>
    </row>
    <row r="217" spans="1:1" ht="20.149999999999999" customHeight="1" x14ac:dyDescent="0.35">
      <c r="A217" s="60"/>
    </row>
    <row r="218" spans="1:1" ht="20.149999999999999" customHeight="1" x14ac:dyDescent="0.35">
      <c r="A218" s="60"/>
    </row>
    <row r="219" spans="1:1" ht="20.149999999999999" customHeight="1" x14ac:dyDescent="0.35">
      <c r="A219" s="60"/>
    </row>
    <row r="220" spans="1:1" ht="20.149999999999999" customHeight="1" x14ac:dyDescent="0.35">
      <c r="A220" s="60"/>
    </row>
    <row r="221" spans="1:1" ht="20.149999999999999" customHeight="1" x14ac:dyDescent="0.35">
      <c r="A221" s="60"/>
    </row>
    <row r="222" spans="1:1" ht="20.149999999999999" customHeight="1" x14ac:dyDescent="0.35">
      <c r="A222" s="60"/>
    </row>
    <row r="223" spans="1:1" ht="20.149999999999999" customHeight="1" x14ac:dyDescent="0.35">
      <c r="A223" s="60"/>
    </row>
    <row r="224" spans="1:1" ht="20.149999999999999" customHeight="1" x14ac:dyDescent="0.35">
      <c r="A224" s="60"/>
    </row>
    <row r="225" spans="1:1" ht="20.149999999999999" customHeight="1" x14ac:dyDescent="0.35">
      <c r="A225" s="60"/>
    </row>
    <row r="226" spans="1:1" ht="20.149999999999999" customHeight="1" x14ac:dyDescent="0.35">
      <c r="A226" s="60"/>
    </row>
    <row r="227" spans="1:1" ht="20.149999999999999" customHeight="1" x14ac:dyDescent="0.35">
      <c r="A227" s="60"/>
    </row>
    <row r="228" spans="1:1" ht="20.149999999999999" customHeight="1" x14ac:dyDescent="0.35">
      <c r="A228" s="60"/>
    </row>
    <row r="229" spans="1:1" ht="20.149999999999999" customHeight="1" x14ac:dyDescent="0.35">
      <c r="A229" s="60"/>
    </row>
    <row r="230" spans="1:1" ht="20.149999999999999" customHeight="1" x14ac:dyDescent="0.35">
      <c r="A230" s="60"/>
    </row>
    <row r="231" spans="1:1" ht="20.149999999999999" customHeight="1" x14ac:dyDescent="0.35">
      <c r="A231" s="60"/>
    </row>
    <row r="232" spans="1:1" ht="20.149999999999999" customHeight="1" x14ac:dyDescent="0.35">
      <c r="A232" s="60"/>
    </row>
    <row r="233" spans="1:1" ht="20.149999999999999" customHeight="1" x14ac:dyDescent="0.35">
      <c r="A233" s="60"/>
    </row>
    <row r="234" spans="1:1" ht="20.149999999999999" customHeight="1" x14ac:dyDescent="0.35">
      <c r="A234" s="60"/>
    </row>
    <row r="235" spans="1:1" ht="20.149999999999999" customHeight="1" x14ac:dyDescent="0.35">
      <c r="A235" s="60"/>
    </row>
    <row r="236" spans="1:1" ht="20.149999999999999" customHeight="1" x14ac:dyDescent="0.35">
      <c r="A236" s="60"/>
    </row>
    <row r="237" spans="1:1" ht="20.149999999999999" customHeight="1" x14ac:dyDescent="0.35">
      <c r="A237" s="60"/>
    </row>
    <row r="238" spans="1:1" ht="20.149999999999999" customHeight="1" x14ac:dyDescent="0.35">
      <c r="A238" s="60"/>
    </row>
    <row r="239" spans="1:1" ht="20.149999999999999" customHeight="1" x14ac:dyDescent="0.35">
      <c r="A239" s="60"/>
    </row>
    <row r="240" spans="1:1" ht="20.149999999999999" customHeight="1" x14ac:dyDescent="0.35">
      <c r="A240" s="60"/>
    </row>
    <row r="241" spans="1:1" ht="20.149999999999999" customHeight="1" x14ac:dyDescent="0.35">
      <c r="A241" s="60"/>
    </row>
    <row r="242" spans="1:1" ht="20.149999999999999" customHeight="1" x14ac:dyDescent="0.35">
      <c r="A242" s="60"/>
    </row>
    <row r="243" spans="1:1" ht="20.149999999999999" customHeight="1" x14ac:dyDescent="0.35">
      <c r="A243" s="60"/>
    </row>
    <row r="244" spans="1:1" ht="20.149999999999999" customHeight="1" x14ac:dyDescent="0.35">
      <c r="A244" s="60"/>
    </row>
    <row r="245" spans="1:1" ht="20.149999999999999" customHeight="1" x14ac:dyDescent="0.35">
      <c r="A245" s="60"/>
    </row>
    <row r="246" spans="1:1" ht="20.149999999999999" customHeight="1" x14ac:dyDescent="0.35">
      <c r="A246" s="60"/>
    </row>
    <row r="247" spans="1:1" ht="20.149999999999999" customHeight="1" x14ac:dyDescent="0.35">
      <c r="A247" s="60"/>
    </row>
    <row r="248" spans="1:1" ht="20.149999999999999" customHeight="1" x14ac:dyDescent="0.35">
      <c r="A248" s="60"/>
    </row>
    <row r="249" spans="1:1" ht="20.149999999999999" customHeight="1" x14ac:dyDescent="0.35">
      <c r="A249" s="60"/>
    </row>
    <row r="250" spans="1:1" ht="20.149999999999999" customHeight="1" x14ac:dyDescent="0.35">
      <c r="A250" s="60"/>
    </row>
    <row r="251" spans="1:1" ht="20.149999999999999" customHeight="1" x14ac:dyDescent="0.35">
      <c r="A251" s="60"/>
    </row>
    <row r="252" spans="1:1" ht="20.149999999999999" customHeight="1" x14ac:dyDescent="0.35">
      <c r="A252" s="60"/>
    </row>
    <row r="253" spans="1:1" ht="20.149999999999999" customHeight="1" x14ac:dyDescent="0.35">
      <c r="A253" s="60"/>
    </row>
    <row r="254" spans="1:1" ht="20.149999999999999" customHeight="1" x14ac:dyDescent="0.35">
      <c r="A254" s="60"/>
    </row>
    <row r="255" spans="1:1" ht="20.149999999999999" customHeight="1" x14ac:dyDescent="0.35">
      <c r="A255" s="60"/>
    </row>
    <row r="256" spans="1:1" ht="20.149999999999999" customHeight="1" x14ac:dyDescent="0.35">
      <c r="A256" s="60"/>
    </row>
    <row r="257" spans="1:1" ht="20.149999999999999" customHeight="1" x14ac:dyDescent="0.35">
      <c r="A257" s="60"/>
    </row>
    <row r="258" spans="1:1" ht="20.149999999999999" customHeight="1" x14ac:dyDescent="0.35">
      <c r="A258" s="60"/>
    </row>
    <row r="259" spans="1:1" ht="20.149999999999999" customHeight="1" x14ac:dyDescent="0.35">
      <c r="A259" s="60"/>
    </row>
    <row r="260" spans="1:1" ht="20.149999999999999" customHeight="1" x14ac:dyDescent="0.35">
      <c r="A260" s="60"/>
    </row>
    <row r="261" spans="1:1" ht="20.149999999999999" customHeight="1" x14ac:dyDescent="0.35">
      <c r="A261" s="60"/>
    </row>
    <row r="262" spans="1:1" ht="20.149999999999999" customHeight="1" x14ac:dyDescent="0.35">
      <c r="A262" s="60"/>
    </row>
    <row r="263" spans="1:1" ht="20.149999999999999" customHeight="1" x14ac:dyDescent="0.35">
      <c r="A263" s="60"/>
    </row>
    <row r="264" spans="1:1" ht="20.149999999999999" customHeight="1" x14ac:dyDescent="0.35">
      <c r="A264" s="60"/>
    </row>
    <row r="265" spans="1:1" ht="20.149999999999999" customHeight="1" x14ac:dyDescent="0.35">
      <c r="A265" s="60"/>
    </row>
    <row r="266" spans="1:1" ht="20.149999999999999" customHeight="1" x14ac:dyDescent="0.35">
      <c r="A266" s="60"/>
    </row>
    <row r="267" spans="1:1" ht="20.149999999999999" customHeight="1" x14ac:dyDescent="0.35">
      <c r="A267" s="60"/>
    </row>
    <row r="268" spans="1:1" ht="20.149999999999999" customHeight="1" x14ac:dyDescent="0.35">
      <c r="A268" s="60"/>
    </row>
    <row r="269" spans="1:1" ht="20.149999999999999" customHeight="1" x14ac:dyDescent="0.35">
      <c r="A269" s="60"/>
    </row>
    <row r="270" spans="1:1" ht="20.149999999999999" customHeight="1" x14ac:dyDescent="0.35">
      <c r="A270" s="60"/>
    </row>
    <row r="271" spans="1:1" ht="20.149999999999999" customHeight="1" x14ac:dyDescent="0.35">
      <c r="A271" s="60"/>
    </row>
    <row r="272" spans="1:1" ht="20.149999999999999" customHeight="1" x14ac:dyDescent="0.35">
      <c r="A272" s="60"/>
    </row>
    <row r="273" spans="1:1" ht="20.149999999999999" customHeight="1" x14ac:dyDescent="0.35">
      <c r="A273" s="60"/>
    </row>
    <row r="274" spans="1:1" ht="20.149999999999999" customHeight="1" x14ac:dyDescent="0.35">
      <c r="A274" s="60"/>
    </row>
    <row r="275" spans="1:1" ht="20.149999999999999" customHeight="1" x14ac:dyDescent="0.35">
      <c r="A275" s="60"/>
    </row>
    <row r="276" spans="1:1" ht="20.149999999999999" customHeight="1" x14ac:dyDescent="0.35">
      <c r="A276" s="60"/>
    </row>
    <row r="277" spans="1:1" ht="20.149999999999999" customHeight="1" x14ac:dyDescent="0.35">
      <c r="A277" s="60"/>
    </row>
    <row r="278" spans="1:1" ht="20.149999999999999" customHeight="1" x14ac:dyDescent="0.35">
      <c r="A278" s="60"/>
    </row>
    <row r="279" spans="1:1" ht="20.149999999999999" customHeight="1" x14ac:dyDescent="0.35">
      <c r="A279" s="60"/>
    </row>
    <row r="280" spans="1:1" ht="20.149999999999999" customHeight="1" x14ac:dyDescent="0.35">
      <c r="A280" s="60"/>
    </row>
    <row r="281" spans="1:1" ht="20.149999999999999" customHeight="1" x14ac:dyDescent="0.35">
      <c r="A281" s="60"/>
    </row>
    <row r="282" spans="1:1" ht="20.149999999999999" customHeight="1" x14ac:dyDescent="0.35">
      <c r="A282" s="60"/>
    </row>
    <row r="283" spans="1:1" ht="20.149999999999999" customHeight="1" x14ac:dyDescent="0.35">
      <c r="A283" s="60"/>
    </row>
    <row r="284" spans="1:1" ht="20.149999999999999" customHeight="1" x14ac:dyDescent="0.35">
      <c r="A284" s="60"/>
    </row>
    <row r="285" spans="1:1" ht="20.149999999999999" customHeight="1" x14ac:dyDescent="0.35">
      <c r="A285" s="60"/>
    </row>
    <row r="286" spans="1:1" ht="20.149999999999999" customHeight="1" x14ac:dyDescent="0.35">
      <c r="A286" s="60"/>
    </row>
    <row r="287" spans="1:1" ht="20.149999999999999" customHeight="1" x14ac:dyDescent="0.35">
      <c r="A287" s="60"/>
    </row>
    <row r="288" spans="1:1" ht="20.149999999999999" customHeight="1" x14ac:dyDescent="0.35">
      <c r="A288" s="60"/>
    </row>
    <row r="289" spans="1:1" ht="20.149999999999999" customHeight="1" x14ac:dyDescent="0.35">
      <c r="A289" s="60"/>
    </row>
    <row r="290" spans="1:1" ht="20.149999999999999" customHeight="1" x14ac:dyDescent="0.35">
      <c r="A290" s="60"/>
    </row>
    <row r="291" spans="1:1" ht="20.149999999999999" customHeight="1" x14ac:dyDescent="0.35">
      <c r="A291" s="60"/>
    </row>
    <row r="292" spans="1:1" ht="20.149999999999999" customHeight="1" x14ac:dyDescent="0.35">
      <c r="A292" s="60"/>
    </row>
    <row r="293" spans="1:1" ht="20.149999999999999" customHeight="1" x14ac:dyDescent="0.35">
      <c r="A293" s="60"/>
    </row>
    <row r="294" spans="1:1" ht="20.149999999999999" customHeight="1" x14ac:dyDescent="0.35">
      <c r="A294" s="60"/>
    </row>
    <row r="295" spans="1:1" ht="20.149999999999999" customHeight="1" x14ac:dyDescent="0.35">
      <c r="A295" s="60"/>
    </row>
    <row r="296" spans="1:1" ht="20.149999999999999" customHeight="1" x14ac:dyDescent="0.35">
      <c r="A296" s="60"/>
    </row>
    <row r="297" spans="1:1" ht="20.149999999999999" customHeight="1" x14ac:dyDescent="0.35">
      <c r="A297" s="60"/>
    </row>
    <row r="298" spans="1:1" ht="20.149999999999999" customHeight="1" x14ac:dyDescent="0.35">
      <c r="A298" s="60"/>
    </row>
    <row r="299" spans="1:1" ht="20.149999999999999" customHeight="1" x14ac:dyDescent="0.35">
      <c r="A299" s="60"/>
    </row>
    <row r="300" spans="1:1" ht="20.149999999999999" customHeight="1" x14ac:dyDescent="0.35">
      <c r="A300" s="60"/>
    </row>
    <row r="301" spans="1:1" ht="20.149999999999999" customHeight="1" x14ac:dyDescent="0.35">
      <c r="A301" s="60"/>
    </row>
    <row r="302" spans="1:1" ht="20.149999999999999" customHeight="1" x14ac:dyDescent="0.35">
      <c r="A302" s="60"/>
    </row>
    <row r="303" spans="1:1" ht="20.149999999999999" customHeight="1" x14ac:dyDescent="0.35">
      <c r="A303" s="60"/>
    </row>
    <row r="304" spans="1:1" ht="20.149999999999999" customHeight="1" x14ac:dyDescent="0.35">
      <c r="A304" s="60"/>
    </row>
    <row r="305" spans="1:1" ht="20.149999999999999" customHeight="1" x14ac:dyDescent="0.35">
      <c r="A305" s="60"/>
    </row>
    <row r="306" spans="1:1" ht="20.149999999999999" customHeight="1" x14ac:dyDescent="0.35">
      <c r="A306" s="60"/>
    </row>
    <row r="307" spans="1:1" ht="20.149999999999999" customHeight="1" x14ac:dyDescent="0.35">
      <c r="A307" s="60"/>
    </row>
    <row r="308" spans="1:1" ht="20.149999999999999" customHeight="1" x14ac:dyDescent="0.35">
      <c r="A308" s="60"/>
    </row>
    <row r="309" spans="1:1" ht="20.149999999999999" customHeight="1" x14ac:dyDescent="0.35">
      <c r="A309" s="60"/>
    </row>
    <row r="310" spans="1:1" ht="20.149999999999999" customHeight="1" x14ac:dyDescent="0.35">
      <c r="A310" s="60"/>
    </row>
    <row r="311" spans="1:1" ht="20.149999999999999" customHeight="1" x14ac:dyDescent="0.35">
      <c r="A311" s="60"/>
    </row>
    <row r="312" spans="1:1" ht="20.149999999999999" customHeight="1" x14ac:dyDescent="0.35">
      <c r="A312" s="60"/>
    </row>
    <row r="313" spans="1:1" ht="20.149999999999999" customHeight="1" x14ac:dyDescent="0.35">
      <c r="A313" s="60"/>
    </row>
    <row r="314" spans="1:1" ht="20.149999999999999" customHeight="1" x14ac:dyDescent="0.35">
      <c r="A314" s="60"/>
    </row>
    <row r="315" spans="1:1" ht="20.149999999999999" customHeight="1" x14ac:dyDescent="0.35">
      <c r="A315" s="60"/>
    </row>
    <row r="316" spans="1:1" ht="20.149999999999999" customHeight="1" x14ac:dyDescent="0.35">
      <c r="A316" s="60"/>
    </row>
    <row r="317" spans="1:1" ht="20.149999999999999" customHeight="1" x14ac:dyDescent="0.35">
      <c r="A317" s="60"/>
    </row>
    <row r="318" spans="1:1" ht="20.149999999999999" customHeight="1" x14ac:dyDescent="0.35">
      <c r="A318" s="60"/>
    </row>
    <row r="319" spans="1:1" ht="20.149999999999999" customHeight="1" x14ac:dyDescent="0.35">
      <c r="A319" s="60"/>
    </row>
    <row r="320" spans="1:1" ht="20.149999999999999" customHeight="1" x14ac:dyDescent="0.35">
      <c r="A320" s="60"/>
    </row>
    <row r="321" spans="1:1" ht="20.149999999999999" customHeight="1" x14ac:dyDescent="0.35">
      <c r="A321" s="60"/>
    </row>
    <row r="322" spans="1:1" ht="20.149999999999999" customHeight="1" x14ac:dyDescent="0.35">
      <c r="A322" s="60"/>
    </row>
    <row r="323" spans="1:1" ht="20.149999999999999" customHeight="1" x14ac:dyDescent="0.35">
      <c r="A323" s="60"/>
    </row>
    <row r="324" spans="1:1" ht="20.149999999999999" customHeight="1" x14ac:dyDescent="0.35">
      <c r="A324" s="60"/>
    </row>
    <row r="325" spans="1:1" ht="20.149999999999999" customHeight="1" x14ac:dyDescent="0.35">
      <c r="A325" s="60"/>
    </row>
    <row r="326" spans="1:1" ht="20.149999999999999" customHeight="1" x14ac:dyDescent="0.35">
      <c r="A326" s="60"/>
    </row>
    <row r="327" spans="1:1" ht="20.149999999999999" customHeight="1" x14ac:dyDescent="0.35">
      <c r="A327" s="60"/>
    </row>
    <row r="328" spans="1:1" ht="20.149999999999999" customHeight="1" x14ac:dyDescent="0.35">
      <c r="A328" s="60"/>
    </row>
    <row r="329" spans="1:1" ht="20.149999999999999" customHeight="1" x14ac:dyDescent="0.35">
      <c r="A329" s="60"/>
    </row>
    <row r="330" spans="1:1" ht="20.149999999999999" customHeight="1" x14ac:dyDescent="0.35">
      <c r="A330" s="60"/>
    </row>
    <row r="331" spans="1:1" ht="20.149999999999999" customHeight="1" x14ac:dyDescent="0.35">
      <c r="A331" s="60"/>
    </row>
    <row r="332" spans="1:1" ht="20.149999999999999" customHeight="1" x14ac:dyDescent="0.35">
      <c r="A332" s="60"/>
    </row>
    <row r="333" spans="1:1" ht="20.149999999999999" customHeight="1" x14ac:dyDescent="0.35">
      <c r="A333" s="60"/>
    </row>
    <row r="334" spans="1:1" ht="20.149999999999999" customHeight="1" x14ac:dyDescent="0.35">
      <c r="A334" s="60"/>
    </row>
    <row r="335" spans="1:1" ht="20.149999999999999" customHeight="1" x14ac:dyDescent="0.35">
      <c r="A335" s="60"/>
    </row>
    <row r="336" spans="1:1" ht="20.149999999999999" customHeight="1" x14ac:dyDescent="0.35">
      <c r="A336" s="60"/>
    </row>
    <row r="337" spans="1:1" ht="20.149999999999999" customHeight="1" x14ac:dyDescent="0.35">
      <c r="A337" s="60"/>
    </row>
    <row r="338" spans="1:1" ht="20.149999999999999" customHeight="1" x14ac:dyDescent="0.35">
      <c r="A338" s="60"/>
    </row>
    <row r="339" spans="1:1" ht="20.149999999999999" customHeight="1" x14ac:dyDescent="0.35">
      <c r="A339" s="60"/>
    </row>
    <row r="340" spans="1:1" ht="20.149999999999999" customHeight="1" x14ac:dyDescent="0.35">
      <c r="A340" s="60"/>
    </row>
    <row r="341" spans="1:1" ht="20.149999999999999" customHeight="1" x14ac:dyDescent="0.35">
      <c r="A341" s="60"/>
    </row>
    <row r="342" spans="1:1" ht="20.149999999999999" customHeight="1" x14ac:dyDescent="0.35">
      <c r="A342" s="60"/>
    </row>
    <row r="343" spans="1:1" ht="20.149999999999999" customHeight="1" x14ac:dyDescent="0.35">
      <c r="A343" s="60"/>
    </row>
    <row r="344" spans="1:1" ht="20.149999999999999" customHeight="1" x14ac:dyDescent="0.35">
      <c r="A344" s="60"/>
    </row>
    <row r="345" spans="1:1" ht="20.149999999999999" customHeight="1" x14ac:dyDescent="0.35">
      <c r="A345" s="60"/>
    </row>
    <row r="346" spans="1:1" ht="20.149999999999999" customHeight="1" x14ac:dyDescent="0.35">
      <c r="A346" s="60"/>
    </row>
    <row r="347" spans="1:1" ht="20.149999999999999" customHeight="1" x14ac:dyDescent="0.35">
      <c r="A347" s="60"/>
    </row>
    <row r="348" spans="1:1" ht="20.149999999999999" customHeight="1" x14ac:dyDescent="0.35">
      <c r="A348" s="60"/>
    </row>
    <row r="349" spans="1:1" ht="20.149999999999999" customHeight="1" x14ac:dyDescent="0.35">
      <c r="A349" s="60"/>
    </row>
    <row r="350" spans="1:1" ht="20.149999999999999" customHeight="1" x14ac:dyDescent="0.35">
      <c r="A350" s="60"/>
    </row>
    <row r="351" spans="1:1" ht="20.149999999999999" customHeight="1" x14ac:dyDescent="0.35">
      <c r="A351" s="60"/>
    </row>
    <row r="352" spans="1:1" ht="20.149999999999999" customHeight="1" x14ac:dyDescent="0.35">
      <c r="A352" s="60"/>
    </row>
    <row r="353" spans="1:1" ht="20.149999999999999" customHeight="1" x14ac:dyDescent="0.35">
      <c r="A353" s="60"/>
    </row>
    <row r="354" spans="1:1" ht="20.149999999999999" customHeight="1" x14ac:dyDescent="0.35">
      <c r="A354" s="60"/>
    </row>
    <row r="355" spans="1:1" ht="20.149999999999999" customHeight="1" x14ac:dyDescent="0.35">
      <c r="A355" s="60"/>
    </row>
    <row r="356" spans="1:1" ht="20.149999999999999" customHeight="1" x14ac:dyDescent="0.35">
      <c r="A356" s="60"/>
    </row>
    <row r="357" spans="1:1" ht="20.149999999999999" customHeight="1" x14ac:dyDescent="0.35">
      <c r="A357" s="60"/>
    </row>
    <row r="358" spans="1:1" ht="20.149999999999999" customHeight="1" x14ac:dyDescent="0.35">
      <c r="A358" s="60"/>
    </row>
    <row r="359" spans="1:1" ht="20.149999999999999" customHeight="1" x14ac:dyDescent="0.35">
      <c r="A359" s="60"/>
    </row>
    <row r="360" spans="1:1" ht="20.149999999999999" customHeight="1" x14ac:dyDescent="0.35">
      <c r="A360" s="60"/>
    </row>
    <row r="361" spans="1:1" ht="20.149999999999999" customHeight="1" x14ac:dyDescent="0.35">
      <c r="A361" s="60"/>
    </row>
    <row r="362" spans="1:1" ht="20.149999999999999" customHeight="1" x14ac:dyDescent="0.35">
      <c r="A362" s="60"/>
    </row>
    <row r="363" spans="1:1" ht="20.149999999999999" customHeight="1" x14ac:dyDescent="0.35">
      <c r="A363" s="60"/>
    </row>
    <row r="364" spans="1:1" ht="20.149999999999999" customHeight="1" x14ac:dyDescent="0.35">
      <c r="A364" s="60"/>
    </row>
    <row r="365" spans="1:1" ht="20.149999999999999" customHeight="1" x14ac:dyDescent="0.35">
      <c r="A365" s="60"/>
    </row>
    <row r="366" spans="1:1" ht="20.149999999999999" customHeight="1" x14ac:dyDescent="0.35">
      <c r="A366" s="60"/>
    </row>
    <row r="367" spans="1:1" ht="20.149999999999999" customHeight="1" x14ac:dyDescent="0.35">
      <c r="A367" s="60"/>
    </row>
    <row r="368" spans="1:1" ht="20.149999999999999" customHeight="1" x14ac:dyDescent="0.35">
      <c r="A368" s="60"/>
    </row>
    <row r="369" spans="1:1" ht="20.149999999999999" customHeight="1" x14ac:dyDescent="0.35">
      <c r="A369" s="60"/>
    </row>
    <row r="370" spans="1:1" ht="20.149999999999999" customHeight="1" x14ac:dyDescent="0.35">
      <c r="A370" s="60"/>
    </row>
    <row r="371" spans="1:1" ht="20.149999999999999" customHeight="1" x14ac:dyDescent="0.35">
      <c r="A371" s="60"/>
    </row>
    <row r="372" spans="1:1" ht="20.149999999999999" customHeight="1" x14ac:dyDescent="0.35">
      <c r="A372" s="60"/>
    </row>
    <row r="373" spans="1:1" ht="20.149999999999999" customHeight="1" x14ac:dyDescent="0.35">
      <c r="A373" s="60"/>
    </row>
    <row r="374" spans="1:1" ht="20.149999999999999" customHeight="1" x14ac:dyDescent="0.35">
      <c r="A374" s="60"/>
    </row>
    <row r="375" spans="1:1" ht="20.149999999999999" customHeight="1" x14ac:dyDescent="0.35">
      <c r="A375" s="60"/>
    </row>
    <row r="376" spans="1:1" ht="20.149999999999999" customHeight="1" x14ac:dyDescent="0.35">
      <c r="A376" s="60"/>
    </row>
    <row r="377" spans="1:1" ht="20.149999999999999" customHeight="1" x14ac:dyDescent="0.35">
      <c r="A377" s="60"/>
    </row>
    <row r="378" spans="1:1" ht="20.149999999999999" customHeight="1" x14ac:dyDescent="0.35">
      <c r="A378" s="60"/>
    </row>
    <row r="379" spans="1:1" ht="20.149999999999999" customHeight="1" x14ac:dyDescent="0.35">
      <c r="A379" s="60"/>
    </row>
    <row r="380" spans="1:1" ht="20.149999999999999" customHeight="1" x14ac:dyDescent="0.35">
      <c r="A380" s="60"/>
    </row>
    <row r="381" spans="1:1" ht="20.149999999999999" customHeight="1" x14ac:dyDescent="0.35">
      <c r="A381" s="60"/>
    </row>
    <row r="382" spans="1:1" ht="20.149999999999999" customHeight="1" x14ac:dyDescent="0.35">
      <c r="A382" s="60"/>
    </row>
    <row r="383" spans="1:1" ht="20.149999999999999" customHeight="1" x14ac:dyDescent="0.35">
      <c r="A383" s="60"/>
    </row>
    <row r="384" spans="1:1" ht="20.149999999999999" customHeight="1" x14ac:dyDescent="0.35">
      <c r="A384" s="60"/>
    </row>
    <row r="385" spans="1:1" ht="20.149999999999999" customHeight="1" x14ac:dyDescent="0.35">
      <c r="A385" s="60"/>
    </row>
    <row r="386" spans="1:1" ht="20.149999999999999" customHeight="1" x14ac:dyDescent="0.35">
      <c r="A386" s="60"/>
    </row>
    <row r="387" spans="1:1" ht="20.149999999999999" customHeight="1" x14ac:dyDescent="0.35">
      <c r="A387" s="60"/>
    </row>
    <row r="388" spans="1:1" ht="20.149999999999999" customHeight="1" thickBot="1" x14ac:dyDescent="0.4">
      <c r="A388" s="61"/>
    </row>
  </sheetData>
  <mergeCells count="4">
    <mergeCell ref="A1:L1"/>
    <mergeCell ref="A2:L2"/>
    <mergeCell ref="B3:D3"/>
    <mergeCell ref="E3:L3"/>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0"/>
  <sheetViews>
    <sheetView zoomScale="80" zoomScaleNormal="80" workbookViewId="0">
      <selection sqref="A1:K1"/>
    </sheetView>
  </sheetViews>
  <sheetFormatPr defaultColWidth="9.1796875" defaultRowHeight="13" x14ac:dyDescent="0.35"/>
  <cols>
    <col min="1" max="1" width="20.26953125" style="108" bestFit="1" customWidth="1"/>
    <col min="2" max="2" width="7.7265625" style="108" bestFit="1" customWidth="1"/>
    <col min="3" max="3" width="13.453125" style="108" bestFit="1" customWidth="1"/>
    <col min="4" max="4" width="15.453125" style="108" bestFit="1" customWidth="1"/>
    <col min="5" max="6" width="15.54296875" style="108" customWidth="1"/>
    <col min="7" max="11" width="12.1796875" style="108" customWidth="1"/>
    <col min="12" max="12" width="5.7265625" style="108" bestFit="1" customWidth="1"/>
    <col min="13" max="16384" width="9.1796875" style="108"/>
  </cols>
  <sheetData>
    <row r="1" spans="1:12" ht="20.149999999999999" customHeight="1" thickBot="1" x14ac:dyDescent="0.4">
      <c r="A1" s="125" t="s">
        <v>90</v>
      </c>
      <c r="B1" s="126"/>
      <c r="C1" s="126"/>
      <c r="D1" s="126"/>
      <c r="E1" s="126"/>
      <c r="F1" s="126"/>
      <c r="G1" s="126"/>
      <c r="H1" s="126"/>
      <c r="I1" s="126"/>
      <c r="J1" s="127"/>
      <c r="K1" s="128"/>
      <c r="L1" s="64" t="str">
        <f>HYPERLINK("[Universal_Custom_PCR_Array_Panel_Conversion.xlsx]Data_Entry!$C$7","BACK")</f>
        <v>BACK</v>
      </c>
    </row>
    <row r="2" spans="1:12" ht="186" customHeight="1" thickBot="1" x14ac:dyDescent="0.4">
      <c r="A2" s="129" t="s">
        <v>322</v>
      </c>
      <c r="B2" s="130"/>
      <c r="C2" s="130"/>
      <c r="D2" s="130"/>
      <c r="E2" s="130"/>
      <c r="F2" s="130"/>
      <c r="G2" s="130"/>
      <c r="H2" s="130"/>
      <c r="I2" s="130"/>
      <c r="J2" s="131"/>
      <c r="K2" s="132"/>
    </row>
    <row r="3" spans="1:12" ht="20.149999999999999" customHeight="1" x14ac:dyDescent="0.35">
      <c r="A3" s="77" t="s">
        <v>299</v>
      </c>
      <c r="B3" s="133" t="s">
        <v>91</v>
      </c>
      <c r="C3" s="134"/>
      <c r="D3" s="135"/>
      <c r="E3" s="136" t="s">
        <v>92</v>
      </c>
      <c r="F3" s="137"/>
      <c r="G3" s="22"/>
      <c r="H3" s="22"/>
      <c r="I3" s="22"/>
      <c r="J3" s="22"/>
      <c r="K3" s="22"/>
    </row>
    <row r="4" spans="1:12" ht="20.149999999999999" customHeight="1" thickBot="1" x14ac:dyDescent="0.4">
      <c r="A4" s="5" t="s">
        <v>265</v>
      </c>
      <c r="B4" s="6" t="s">
        <v>93</v>
      </c>
      <c r="C4" s="7" t="s">
        <v>94</v>
      </c>
      <c r="D4" s="8" t="s">
        <v>95</v>
      </c>
      <c r="E4" s="6" t="s">
        <v>96</v>
      </c>
      <c r="F4" s="8" t="s">
        <v>97</v>
      </c>
      <c r="G4" s="22"/>
      <c r="H4" s="22"/>
      <c r="I4" s="22"/>
      <c r="J4" s="22"/>
      <c r="K4" s="22"/>
    </row>
    <row r="5" spans="1:12" ht="20.149999999999999" customHeight="1" x14ac:dyDescent="0.35">
      <c r="A5" s="109"/>
      <c r="B5" s="110">
        <v>1</v>
      </c>
      <c r="C5" s="110"/>
      <c r="D5" s="110"/>
      <c r="E5" s="74">
        <f>$A5</f>
        <v>0</v>
      </c>
      <c r="F5" s="54">
        <f>$A11</f>
        <v>0</v>
      </c>
      <c r="G5" s="22"/>
      <c r="H5" s="22"/>
      <c r="I5" s="22"/>
      <c r="J5" s="22"/>
      <c r="K5" s="22"/>
    </row>
    <row r="6" spans="1:12" ht="20.149999999999999" customHeight="1" x14ac:dyDescent="0.35">
      <c r="A6" s="111"/>
      <c r="B6" s="110">
        <f t="shared" ref="B6:B52" si="0">B5+1</f>
        <v>2</v>
      </c>
      <c r="C6" s="110"/>
      <c r="D6" s="110"/>
      <c r="E6" s="48">
        <f>$A17</f>
        <v>0</v>
      </c>
      <c r="F6" s="55">
        <f>$A23</f>
        <v>0</v>
      </c>
      <c r="G6" s="22"/>
      <c r="H6" s="22"/>
      <c r="I6" s="22"/>
      <c r="J6" s="22"/>
      <c r="K6" s="22"/>
    </row>
    <row r="7" spans="1:12" ht="20.149999999999999" customHeight="1" x14ac:dyDescent="0.35">
      <c r="A7" s="111"/>
      <c r="B7" s="110">
        <f t="shared" si="0"/>
        <v>3</v>
      </c>
      <c r="C7" s="110"/>
      <c r="D7" s="110"/>
      <c r="E7" s="48">
        <f>$A29</f>
        <v>0</v>
      </c>
      <c r="F7" s="55">
        <f>$A35</f>
        <v>0</v>
      </c>
      <c r="G7" s="22"/>
      <c r="H7" s="22"/>
      <c r="I7" s="22"/>
      <c r="J7" s="22"/>
      <c r="K7" s="22"/>
    </row>
    <row r="8" spans="1:12" ht="20.149999999999999" customHeight="1" x14ac:dyDescent="0.35">
      <c r="A8" s="111"/>
      <c r="B8" s="110">
        <f t="shared" si="0"/>
        <v>4</v>
      </c>
      <c r="C8" s="110"/>
      <c r="D8" s="110"/>
      <c r="E8" s="48">
        <f>$A41</f>
        <v>0</v>
      </c>
      <c r="F8" s="55">
        <f>$A47</f>
        <v>0</v>
      </c>
      <c r="G8" s="22"/>
      <c r="H8" s="22"/>
      <c r="I8" s="22"/>
      <c r="J8" s="22"/>
      <c r="K8" s="22"/>
    </row>
    <row r="9" spans="1:12" ht="20.149999999999999" customHeight="1" x14ac:dyDescent="0.35">
      <c r="A9" s="111"/>
      <c r="B9" s="110">
        <f t="shared" si="0"/>
        <v>5</v>
      </c>
      <c r="C9" s="110"/>
      <c r="D9" s="110"/>
      <c r="E9" s="48">
        <f>$A53</f>
        <v>0</v>
      </c>
      <c r="F9" s="55">
        <f>$A59</f>
        <v>0</v>
      </c>
      <c r="G9" s="22"/>
      <c r="H9" s="22"/>
      <c r="I9" s="22"/>
      <c r="J9" s="22"/>
      <c r="K9" s="22"/>
    </row>
    <row r="10" spans="1:12" ht="20.149999999999999" customHeight="1" x14ac:dyDescent="0.35">
      <c r="A10" s="111"/>
      <c r="B10" s="110">
        <f t="shared" si="0"/>
        <v>6</v>
      </c>
      <c r="C10" s="110"/>
      <c r="D10" s="110"/>
      <c r="E10" s="48">
        <f>$A65</f>
        <v>0</v>
      </c>
      <c r="F10" s="55">
        <f>$A71</f>
        <v>0</v>
      </c>
      <c r="G10" s="22"/>
      <c r="H10" s="22"/>
      <c r="I10" s="22"/>
      <c r="J10" s="22"/>
      <c r="K10" s="22"/>
    </row>
    <row r="11" spans="1:12" ht="20.149999999999999" customHeight="1" x14ac:dyDescent="0.35">
      <c r="A11" s="111"/>
      <c r="B11" s="110">
        <f t="shared" si="0"/>
        <v>7</v>
      </c>
      <c r="C11" s="110"/>
      <c r="D11" s="110"/>
      <c r="E11" s="48">
        <f>$A77</f>
        <v>0</v>
      </c>
      <c r="F11" s="55">
        <f>$A83</f>
        <v>0</v>
      </c>
      <c r="G11" s="22"/>
      <c r="H11" s="22"/>
      <c r="I11" s="22"/>
      <c r="J11" s="22"/>
      <c r="K11" s="22"/>
    </row>
    <row r="12" spans="1:12" ht="20.149999999999999" customHeight="1" x14ac:dyDescent="0.35">
      <c r="A12" s="111"/>
      <c r="B12" s="110">
        <f t="shared" si="0"/>
        <v>8</v>
      </c>
      <c r="C12" s="110"/>
      <c r="D12" s="110"/>
      <c r="E12" s="48">
        <f>$A89</f>
        <v>0</v>
      </c>
      <c r="F12" s="55">
        <f>$A95</f>
        <v>0</v>
      </c>
      <c r="G12" s="22"/>
      <c r="H12" s="22"/>
      <c r="I12" s="22"/>
      <c r="J12" s="22"/>
      <c r="K12" s="22"/>
    </row>
    <row r="13" spans="1:12" ht="20.149999999999999" customHeight="1" x14ac:dyDescent="0.35">
      <c r="A13" s="111"/>
      <c r="B13" s="110">
        <f t="shared" si="0"/>
        <v>9</v>
      </c>
      <c r="C13" s="110"/>
      <c r="D13" s="110"/>
      <c r="E13" s="48">
        <f>$A6</f>
        <v>0</v>
      </c>
      <c r="F13" s="55">
        <f>$A12</f>
        <v>0</v>
      </c>
      <c r="G13" s="22"/>
      <c r="H13" s="22"/>
      <c r="I13" s="22"/>
      <c r="J13" s="22"/>
      <c r="K13" s="22"/>
    </row>
    <row r="14" spans="1:12" ht="20.149999999999999" customHeight="1" x14ac:dyDescent="0.35">
      <c r="A14" s="111"/>
      <c r="B14" s="110">
        <f t="shared" si="0"/>
        <v>10</v>
      </c>
      <c r="C14" s="110"/>
      <c r="D14" s="110"/>
      <c r="E14" s="48">
        <f>$A18</f>
        <v>0</v>
      </c>
      <c r="F14" s="55">
        <f>$A24</f>
        <v>0</v>
      </c>
      <c r="G14" s="22"/>
      <c r="H14" s="22"/>
      <c r="I14" s="22"/>
      <c r="J14" s="22"/>
      <c r="K14" s="22"/>
    </row>
    <row r="15" spans="1:12" ht="20.149999999999999" customHeight="1" x14ac:dyDescent="0.35">
      <c r="A15" s="111"/>
      <c r="B15" s="110">
        <f t="shared" si="0"/>
        <v>11</v>
      </c>
      <c r="C15" s="110"/>
      <c r="D15" s="110"/>
      <c r="E15" s="48">
        <f>$A30</f>
        <v>0</v>
      </c>
      <c r="F15" s="55">
        <f>$A36</f>
        <v>0</v>
      </c>
      <c r="G15" s="22"/>
      <c r="H15" s="22"/>
      <c r="I15" s="22"/>
      <c r="J15" s="22"/>
      <c r="K15" s="22"/>
    </row>
    <row r="16" spans="1:12" ht="20.149999999999999" customHeight="1" x14ac:dyDescent="0.35">
      <c r="A16" s="111"/>
      <c r="B16" s="110">
        <f t="shared" si="0"/>
        <v>12</v>
      </c>
      <c r="C16" s="110"/>
      <c r="D16" s="110"/>
      <c r="E16" s="48">
        <f>$A42</f>
        <v>0</v>
      </c>
      <c r="F16" s="55">
        <f>$A48</f>
        <v>0</v>
      </c>
      <c r="G16" s="22"/>
      <c r="H16" s="22"/>
      <c r="I16" s="22"/>
      <c r="J16" s="22"/>
      <c r="K16" s="22"/>
    </row>
    <row r="17" spans="1:11" ht="20.149999999999999" customHeight="1" x14ac:dyDescent="0.35">
      <c r="A17" s="111"/>
      <c r="B17" s="110">
        <f t="shared" si="0"/>
        <v>13</v>
      </c>
      <c r="C17" s="110"/>
      <c r="D17" s="110"/>
      <c r="E17" s="48">
        <f>$A54</f>
        <v>0</v>
      </c>
      <c r="F17" s="55">
        <f>$A60</f>
        <v>0</v>
      </c>
      <c r="G17" s="22"/>
      <c r="H17" s="22"/>
      <c r="I17" s="22"/>
      <c r="J17" s="22"/>
      <c r="K17" s="22"/>
    </row>
    <row r="18" spans="1:11" ht="20.149999999999999" customHeight="1" x14ac:dyDescent="0.35">
      <c r="A18" s="111"/>
      <c r="B18" s="110">
        <f t="shared" si="0"/>
        <v>14</v>
      </c>
      <c r="C18" s="110"/>
      <c r="D18" s="110"/>
      <c r="E18" s="48">
        <f>$A66</f>
        <v>0</v>
      </c>
      <c r="F18" s="55">
        <f>$A72</f>
        <v>0</v>
      </c>
      <c r="G18" s="22"/>
      <c r="H18" s="22"/>
      <c r="I18" s="22"/>
      <c r="J18" s="22"/>
      <c r="K18" s="22"/>
    </row>
    <row r="19" spans="1:11" ht="20.149999999999999" customHeight="1" x14ac:dyDescent="0.35">
      <c r="A19" s="111"/>
      <c r="B19" s="110">
        <f t="shared" si="0"/>
        <v>15</v>
      </c>
      <c r="C19" s="110"/>
      <c r="D19" s="110"/>
      <c r="E19" s="48">
        <f>$A78</f>
        <v>0</v>
      </c>
      <c r="F19" s="55">
        <f>$A84</f>
        <v>0</v>
      </c>
      <c r="G19" s="22"/>
      <c r="H19" s="22"/>
      <c r="I19" s="22"/>
      <c r="J19" s="22"/>
      <c r="K19" s="22"/>
    </row>
    <row r="20" spans="1:11" ht="20.149999999999999" customHeight="1" x14ac:dyDescent="0.35">
      <c r="A20" s="111"/>
      <c r="B20" s="110">
        <f t="shared" si="0"/>
        <v>16</v>
      </c>
      <c r="C20" s="110"/>
      <c r="D20" s="110"/>
      <c r="E20" s="48">
        <f>$A90</f>
        <v>0</v>
      </c>
      <c r="F20" s="55">
        <f>$A96</f>
        <v>0</v>
      </c>
      <c r="G20" s="22"/>
      <c r="H20" s="22"/>
      <c r="I20" s="22"/>
      <c r="J20" s="22"/>
      <c r="K20" s="22"/>
    </row>
    <row r="21" spans="1:11" ht="20.149999999999999" customHeight="1" x14ac:dyDescent="0.35">
      <c r="A21" s="111"/>
      <c r="B21" s="110">
        <f t="shared" si="0"/>
        <v>17</v>
      </c>
      <c r="C21" s="110"/>
      <c r="D21" s="110"/>
      <c r="E21" s="48">
        <f>$A7</f>
        <v>0</v>
      </c>
      <c r="F21" s="55">
        <f>$A13</f>
        <v>0</v>
      </c>
      <c r="G21" s="22"/>
      <c r="H21" s="22"/>
      <c r="I21" s="22"/>
      <c r="J21" s="22"/>
      <c r="K21" s="22"/>
    </row>
    <row r="22" spans="1:11" ht="20.149999999999999" customHeight="1" x14ac:dyDescent="0.35">
      <c r="A22" s="111"/>
      <c r="B22" s="110">
        <f t="shared" si="0"/>
        <v>18</v>
      </c>
      <c r="C22" s="110"/>
      <c r="D22" s="110"/>
      <c r="E22" s="48">
        <f>$A19</f>
        <v>0</v>
      </c>
      <c r="F22" s="55">
        <f>$A25</f>
        <v>0</v>
      </c>
      <c r="G22" s="22"/>
      <c r="H22" s="22"/>
      <c r="I22" s="22"/>
      <c r="J22" s="22"/>
      <c r="K22" s="22"/>
    </row>
    <row r="23" spans="1:11" ht="20.149999999999999" customHeight="1" x14ac:dyDescent="0.35">
      <c r="A23" s="111"/>
      <c r="B23" s="110">
        <f t="shared" si="0"/>
        <v>19</v>
      </c>
      <c r="C23" s="110"/>
      <c r="D23" s="110"/>
      <c r="E23" s="48">
        <f>$A31</f>
        <v>0</v>
      </c>
      <c r="F23" s="55">
        <f>$A37</f>
        <v>0</v>
      </c>
      <c r="G23" s="22"/>
      <c r="H23" s="22"/>
      <c r="I23" s="22"/>
      <c r="J23" s="22"/>
      <c r="K23" s="22"/>
    </row>
    <row r="24" spans="1:11" ht="20.149999999999999" customHeight="1" x14ac:dyDescent="0.35">
      <c r="A24" s="111"/>
      <c r="B24" s="110">
        <f t="shared" si="0"/>
        <v>20</v>
      </c>
      <c r="C24" s="110"/>
      <c r="D24" s="110"/>
      <c r="E24" s="48">
        <f>$A43</f>
        <v>0</v>
      </c>
      <c r="F24" s="55">
        <f>$A49</f>
        <v>0</v>
      </c>
      <c r="G24" s="22"/>
      <c r="H24" s="22"/>
      <c r="I24" s="22"/>
      <c r="J24" s="22"/>
      <c r="K24" s="22"/>
    </row>
    <row r="25" spans="1:11" ht="20.149999999999999" customHeight="1" x14ac:dyDescent="0.35">
      <c r="A25" s="111"/>
      <c r="B25" s="110">
        <f t="shared" si="0"/>
        <v>21</v>
      </c>
      <c r="C25" s="110"/>
      <c r="D25" s="110"/>
      <c r="E25" s="48">
        <f>$A55</f>
        <v>0</v>
      </c>
      <c r="F25" s="55">
        <f>$A61</f>
        <v>0</v>
      </c>
      <c r="G25" s="22"/>
      <c r="H25" s="22"/>
      <c r="I25" s="22"/>
      <c r="J25" s="22"/>
      <c r="K25" s="22"/>
    </row>
    <row r="26" spans="1:11" ht="20.149999999999999" customHeight="1" x14ac:dyDescent="0.35">
      <c r="A26" s="111"/>
      <c r="B26" s="110">
        <f t="shared" si="0"/>
        <v>22</v>
      </c>
      <c r="C26" s="110"/>
      <c r="D26" s="110"/>
      <c r="E26" s="48">
        <f>$A67</f>
        <v>0</v>
      </c>
      <c r="F26" s="55">
        <f>$A73</f>
        <v>0</v>
      </c>
      <c r="G26" s="22"/>
      <c r="H26" s="22"/>
      <c r="I26" s="22"/>
      <c r="J26" s="22"/>
      <c r="K26" s="22"/>
    </row>
    <row r="27" spans="1:11" ht="20.149999999999999" customHeight="1" x14ac:dyDescent="0.35">
      <c r="A27" s="111"/>
      <c r="B27" s="110">
        <f t="shared" si="0"/>
        <v>23</v>
      </c>
      <c r="C27" s="110"/>
      <c r="D27" s="110"/>
      <c r="E27" s="48">
        <f>$A79</f>
        <v>0</v>
      </c>
      <c r="F27" s="55">
        <f>$A85</f>
        <v>0</v>
      </c>
      <c r="G27" s="22"/>
      <c r="H27" s="22"/>
      <c r="I27" s="22"/>
      <c r="J27" s="22"/>
      <c r="K27" s="22"/>
    </row>
    <row r="28" spans="1:11" ht="20.149999999999999" customHeight="1" x14ac:dyDescent="0.35">
      <c r="A28" s="111"/>
      <c r="B28" s="110">
        <f t="shared" si="0"/>
        <v>24</v>
      </c>
      <c r="C28" s="110"/>
      <c r="D28" s="110"/>
      <c r="E28" s="48">
        <f>$A91</f>
        <v>0</v>
      </c>
      <c r="F28" s="55">
        <f>$A97</f>
        <v>0</v>
      </c>
      <c r="G28" s="22"/>
      <c r="H28" s="22"/>
      <c r="I28" s="22"/>
      <c r="J28" s="22"/>
      <c r="K28" s="22"/>
    </row>
    <row r="29" spans="1:11" ht="20.149999999999999" customHeight="1" x14ac:dyDescent="0.35">
      <c r="A29" s="111"/>
      <c r="B29" s="110">
        <f t="shared" si="0"/>
        <v>25</v>
      </c>
      <c r="C29" s="110"/>
      <c r="D29" s="110"/>
      <c r="E29" s="48">
        <f>$A8</f>
        <v>0</v>
      </c>
      <c r="F29" s="55">
        <f>$A14</f>
        <v>0</v>
      </c>
      <c r="G29" s="22"/>
      <c r="H29" s="22"/>
      <c r="I29" s="22"/>
      <c r="J29" s="22"/>
      <c r="K29" s="22"/>
    </row>
    <row r="30" spans="1:11" ht="20.149999999999999" customHeight="1" x14ac:dyDescent="0.35">
      <c r="A30" s="111"/>
      <c r="B30" s="110">
        <f t="shared" si="0"/>
        <v>26</v>
      </c>
      <c r="C30" s="110"/>
      <c r="D30" s="110"/>
      <c r="E30" s="48">
        <f>$A20</f>
        <v>0</v>
      </c>
      <c r="F30" s="55">
        <f>$A26</f>
        <v>0</v>
      </c>
      <c r="G30" s="22"/>
      <c r="H30" s="22"/>
      <c r="I30" s="22"/>
      <c r="J30" s="22"/>
      <c r="K30" s="22"/>
    </row>
    <row r="31" spans="1:11" ht="20.149999999999999" customHeight="1" x14ac:dyDescent="0.35">
      <c r="A31" s="111"/>
      <c r="B31" s="110">
        <f t="shared" si="0"/>
        <v>27</v>
      </c>
      <c r="C31" s="110"/>
      <c r="D31" s="110"/>
      <c r="E31" s="48">
        <f>$A32</f>
        <v>0</v>
      </c>
      <c r="F31" s="55">
        <f>$A38</f>
        <v>0</v>
      </c>
      <c r="G31" s="22"/>
      <c r="H31" s="22"/>
      <c r="I31" s="22"/>
      <c r="J31" s="22"/>
      <c r="K31" s="22"/>
    </row>
    <row r="32" spans="1:11" ht="20.149999999999999" customHeight="1" x14ac:dyDescent="0.35">
      <c r="A32" s="111"/>
      <c r="B32" s="110">
        <f t="shared" si="0"/>
        <v>28</v>
      </c>
      <c r="C32" s="110"/>
      <c r="D32" s="110"/>
      <c r="E32" s="48">
        <f>$A44</f>
        <v>0</v>
      </c>
      <c r="F32" s="55">
        <f>$A50</f>
        <v>0</v>
      </c>
      <c r="G32" s="22"/>
      <c r="H32" s="22"/>
      <c r="I32" s="22"/>
      <c r="J32" s="22"/>
      <c r="K32" s="22"/>
    </row>
    <row r="33" spans="1:11" ht="20.149999999999999" customHeight="1" x14ac:dyDescent="0.35">
      <c r="A33" s="111"/>
      <c r="B33" s="110">
        <f t="shared" si="0"/>
        <v>29</v>
      </c>
      <c r="C33" s="110"/>
      <c r="D33" s="110"/>
      <c r="E33" s="48">
        <f>$A56</f>
        <v>0</v>
      </c>
      <c r="F33" s="55">
        <f>$A62</f>
        <v>0</v>
      </c>
      <c r="G33" s="22"/>
      <c r="H33" s="22"/>
      <c r="I33" s="22"/>
      <c r="J33" s="22"/>
      <c r="K33" s="22"/>
    </row>
    <row r="34" spans="1:11" ht="20.149999999999999" customHeight="1" x14ac:dyDescent="0.35">
      <c r="A34" s="111"/>
      <c r="B34" s="110">
        <f t="shared" si="0"/>
        <v>30</v>
      </c>
      <c r="C34" s="110"/>
      <c r="D34" s="110"/>
      <c r="E34" s="48">
        <f>$A68</f>
        <v>0</v>
      </c>
      <c r="F34" s="55">
        <f>$A74</f>
        <v>0</v>
      </c>
      <c r="G34" s="22"/>
      <c r="H34" s="22"/>
      <c r="I34" s="22"/>
      <c r="J34" s="22"/>
      <c r="K34" s="22"/>
    </row>
    <row r="35" spans="1:11" ht="20.149999999999999" customHeight="1" x14ac:dyDescent="0.35">
      <c r="A35" s="111"/>
      <c r="B35" s="110">
        <f t="shared" si="0"/>
        <v>31</v>
      </c>
      <c r="C35" s="110"/>
      <c r="D35" s="110"/>
      <c r="E35" s="48">
        <f>$A80</f>
        <v>0</v>
      </c>
      <c r="F35" s="55">
        <f>$A86</f>
        <v>0</v>
      </c>
      <c r="G35" s="22"/>
      <c r="H35" s="22"/>
      <c r="I35" s="22"/>
      <c r="J35" s="22"/>
      <c r="K35" s="22"/>
    </row>
    <row r="36" spans="1:11" ht="20.149999999999999" customHeight="1" x14ac:dyDescent="0.35">
      <c r="A36" s="111"/>
      <c r="B36" s="110">
        <f t="shared" si="0"/>
        <v>32</v>
      </c>
      <c r="C36" s="110"/>
      <c r="D36" s="110"/>
      <c r="E36" s="48">
        <f>$A92</f>
        <v>0</v>
      </c>
      <c r="F36" s="55">
        <f>$A98</f>
        <v>0</v>
      </c>
      <c r="G36" s="22"/>
      <c r="H36" s="22"/>
      <c r="I36" s="22"/>
      <c r="J36" s="22"/>
      <c r="K36" s="22"/>
    </row>
    <row r="37" spans="1:11" ht="20.149999999999999" customHeight="1" x14ac:dyDescent="0.35">
      <c r="A37" s="111"/>
      <c r="B37" s="110">
        <f t="shared" si="0"/>
        <v>33</v>
      </c>
      <c r="C37" s="110"/>
      <c r="D37" s="110"/>
      <c r="E37" s="48">
        <f>$A9</f>
        <v>0</v>
      </c>
      <c r="F37" s="55">
        <f>$A15</f>
        <v>0</v>
      </c>
      <c r="G37" s="22"/>
      <c r="H37" s="22"/>
      <c r="I37" s="22"/>
      <c r="J37" s="22"/>
      <c r="K37" s="22"/>
    </row>
    <row r="38" spans="1:11" ht="20.149999999999999" customHeight="1" x14ac:dyDescent="0.35">
      <c r="A38" s="111"/>
      <c r="B38" s="110">
        <f t="shared" si="0"/>
        <v>34</v>
      </c>
      <c r="C38" s="110"/>
      <c r="D38" s="110"/>
      <c r="E38" s="48">
        <f>$A21</f>
        <v>0</v>
      </c>
      <c r="F38" s="55">
        <f>$A27</f>
        <v>0</v>
      </c>
      <c r="G38" s="22"/>
      <c r="H38" s="22"/>
      <c r="I38" s="22"/>
      <c r="J38" s="22"/>
      <c r="K38" s="22"/>
    </row>
    <row r="39" spans="1:11" ht="20.149999999999999" customHeight="1" x14ac:dyDescent="0.35">
      <c r="A39" s="111"/>
      <c r="B39" s="110">
        <f t="shared" si="0"/>
        <v>35</v>
      </c>
      <c r="C39" s="110"/>
      <c r="D39" s="110"/>
      <c r="E39" s="48">
        <f>$A33</f>
        <v>0</v>
      </c>
      <c r="F39" s="55">
        <f>$A39</f>
        <v>0</v>
      </c>
      <c r="G39" s="22"/>
      <c r="H39" s="22"/>
      <c r="I39" s="22"/>
      <c r="J39" s="22"/>
      <c r="K39" s="22"/>
    </row>
    <row r="40" spans="1:11" ht="20.149999999999999" customHeight="1" x14ac:dyDescent="0.35">
      <c r="A40" s="111"/>
      <c r="B40" s="110">
        <f t="shared" si="0"/>
        <v>36</v>
      </c>
      <c r="C40" s="110"/>
      <c r="D40" s="110"/>
      <c r="E40" s="48">
        <f>$A45</f>
        <v>0</v>
      </c>
      <c r="F40" s="55">
        <f>$A51</f>
        <v>0</v>
      </c>
      <c r="G40" s="22"/>
      <c r="H40" s="22"/>
      <c r="I40" s="22"/>
      <c r="J40" s="22"/>
      <c r="K40" s="22"/>
    </row>
    <row r="41" spans="1:11" ht="20.149999999999999" customHeight="1" x14ac:dyDescent="0.35">
      <c r="A41" s="111"/>
      <c r="B41" s="110">
        <f t="shared" si="0"/>
        <v>37</v>
      </c>
      <c r="C41" s="110"/>
      <c r="D41" s="110"/>
      <c r="E41" s="48">
        <f>$A57</f>
        <v>0</v>
      </c>
      <c r="F41" s="55">
        <f>$A63</f>
        <v>0</v>
      </c>
      <c r="G41" s="22"/>
      <c r="H41" s="22"/>
      <c r="I41" s="22"/>
      <c r="J41" s="22"/>
      <c r="K41" s="22"/>
    </row>
    <row r="42" spans="1:11" ht="20.149999999999999" customHeight="1" x14ac:dyDescent="0.35">
      <c r="A42" s="111"/>
      <c r="B42" s="110">
        <f t="shared" si="0"/>
        <v>38</v>
      </c>
      <c r="C42" s="110"/>
      <c r="D42" s="110"/>
      <c r="E42" s="48">
        <f>$A69</f>
        <v>0</v>
      </c>
      <c r="F42" s="55">
        <f>$A75</f>
        <v>0</v>
      </c>
      <c r="G42" s="22"/>
      <c r="H42" s="22"/>
      <c r="I42" s="22"/>
      <c r="J42" s="22"/>
      <c r="K42" s="22"/>
    </row>
    <row r="43" spans="1:11" ht="20.149999999999999" customHeight="1" x14ac:dyDescent="0.35">
      <c r="A43" s="111"/>
      <c r="B43" s="110">
        <f t="shared" si="0"/>
        <v>39</v>
      </c>
      <c r="C43" s="110"/>
      <c r="D43" s="110"/>
      <c r="E43" s="48">
        <f>$A81</f>
        <v>0</v>
      </c>
      <c r="F43" s="55">
        <f>$A87</f>
        <v>0</v>
      </c>
      <c r="G43" s="22"/>
      <c r="H43" s="22"/>
      <c r="I43" s="22"/>
      <c r="J43" s="22"/>
      <c r="K43" s="22"/>
    </row>
    <row r="44" spans="1:11" ht="20.149999999999999" customHeight="1" x14ac:dyDescent="0.35">
      <c r="A44" s="111"/>
      <c r="B44" s="110">
        <f t="shared" si="0"/>
        <v>40</v>
      </c>
      <c r="C44" s="110"/>
      <c r="D44" s="110"/>
      <c r="E44" s="48">
        <f>$A93</f>
        <v>0</v>
      </c>
      <c r="F44" s="55">
        <f>$A99</f>
        <v>0</v>
      </c>
      <c r="G44" s="22"/>
      <c r="H44" s="22"/>
      <c r="I44" s="22"/>
      <c r="J44" s="22"/>
      <c r="K44" s="22"/>
    </row>
    <row r="45" spans="1:11" ht="20.149999999999999" customHeight="1" x14ac:dyDescent="0.35">
      <c r="A45" s="111"/>
      <c r="B45" s="110">
        <f t="shared" si="0"/>
        <v>41</v>
      </c>
      <c r="C45" s="110"/>
      <c r="D45" s="110"/>
      <c r="E45" s="48">
        <f>$A10</f>
        <v>0</v>
      </c>
      <c r="F45" s="55">
        <f>$A16</f>
        <v>0</v>
      </c>
      <c r="G45" s="22"/>
      <c r="H45" s="22"/>
      <c r="I45" s="22"/>
      <c r="J45" s="22"/>
      <c r="K45" s="22"/>
    </row>
    <row r="46" spans="1:11" ht="20.149999999999999" customHeight="1" x14ac:dyDescent="0.35">
      <c r="A46" s="111"/>
      <c r="B46" s="110">
        <f t="shared" si="0"/>
        <v>42</v>
      </c>
      <c r="C46" s="110"/>
      <c r="D46" s="110"/>
      <c r="E46" s="48">
        <f>$A22</f>
        <v>0</v>
      </c>
      <c r="F46" s="55">
        <f>$A28</f>
        <v>0</v>
      </c>
      <c r="G46" s="22"/>
      <c r="H46" s="22"/>
      <c r="I46" s="22"/>
      <c r="J46" s="22"/>
      <c r="K46" s="22"/>
    </row>
    <row r="47" spans="1:11" ht="20.149999999999999" customHeight="1" x14ac:dyDescent="0.35">
      <c r="A47" s="111"/>
      <c r="B47" s="110">
        <f t="shared" si="0"/>
        <v>43</v>
      </c>
      <c r="C47" s="110"/>
      <c r="D47" s="110"/>
      <c r="E47" s="48">
        <f>$A34</f>
        <v>0</v>
      </c>
      <c r="F47" s="55">
        <f>$A40</f>
        <v>0</v>
      </c>
      <c r="G47" s="22"/>
      <c r="H47" s="22"/>
      <c r="I47" s="22"/>
      <c r="J47" s="22"/>
      <c r="K47" s="22"/>
    </row>
    <row r="48" spans="1:11" ht="20.149999999999999" customHeight="1" x14ac:dyDescent="0.35">
      <c r="A48" s="111"/>
      <c r="B48" s="110">
        <f t="shared" si="0"/>
        <v>44</v>
      </c>
      <c r="C48" s="110"/>
      <c r="D48" s="110"/>
      <c r="E48" s="48">
        <f>$A46</f>
        <v>0</v>
      </c>
      <c r="F48" s="55">
        <f>$A52</f>
        <v>0</v>
      </c>
      <c r="G48" s="22"/>
      <c r="H48" s="22"/>
      <c r="I48" s="22"/>
      <c r="J48" s="22"/>
      <c r="K48" s="22"/>
    </row>
    <row r="49" spans="1:11" ht="20.149999999999999" customHeight="1" x14ac:dyDescent="0.35">
      <c r="A49" s="111"/>
      <c r="B49" s="110">
        <f t="shared" si="0"/>
        <v>45</v>
      </c>
      <c r="C49" s="110"/>
      <c r="D49" s="110"/>
      <c r="E49" s="48">
        <f>$A58</f>
        <v>0</v>
      </c>
      <c r="F49" s="55">
        <f>$A64</f>
        <v>0</v>
      </c>
      <c r="G49" s="22"/>
      <c r="H49" s="22"/>
      <c r="I49" s="22"/>
      <c r="J49" s="22"/>
      <c r="K49" s="22"/>
    </row>
    <row r="50" spans="1:11" ht="20.149999999999999" customHeight="1" x14ac:dyDescent="0.35">
      <c r="A50" s="111"/>
      <c r="B50" s="110">
        <f t="shared" si="0"/>
        <v>46</v>
      </c>
      <c r="C50" s="110"/>
      <c r="D50" s="110"/>
      <c r="E50" s="48">
        <f>$A70</f>
        <v>0</v>
      </c>
      <c r="F50" s="55">
        <f>$A76</f>
        <v>0</v>
      </c>
      <c r="G50" s="22"/>
      <c r="H50" s="22"/>
      <c r="I50" s="22"/>
      <c r="J50" s="22"/>
      <c r="K50" s="22"/>
    </row>
    <row r="51" spans="1:11" ht="20.149999999999999" customHeight="1" x14ac:dyDescent="0.35">
      <c r="A51" s="111"/>
      <c r="B51" s="110">
        <f t="shared" si="0"/>
        <v>47</v>
      </c>
      <c r="C51" s="110"/>
      <c r="D51" s="110"/>
      <c r="E51" s="48">
        <f>$A82</f>
        <v>0</v>
      </c>
      <c r="F51" s="55">
        <f>$A88</f>
        <v>0</v>
      </c>
      <c r="G51" s="22"/>
      <c r="H51" s="22"/>
      <c r="I51" s="22"/>
      <c r="J51" s="22"/>
      <c r="K51" s="22"/>
    </row>
    <row r="52" spans="1:11" ht="20.149999999999999" customHeight="1" thickBot="1" x14ac:dyDescent="0.4">
      <c r="A52" s="111"/>
      <c r="B52" s="110">
        <f t="shared" si="0"/>
        <v>48</v>
      </c>
      <c r="C52" s="82"/>
      <c r="D52" s="82"/>
      <c r="E52" s="24">
        <f>$A94</f>
        <v>0</v>
      </c>
      <c r="F52" s="56">
        <f>$A100</f>
        <v>0</v>
      </c>
      <c r="G52" s="22"/>
      <c r="H52" s="22"/>
      <c r="I52" s="22"/>
      <c r="J52" s="22"/>
      <c r="K52" s="22"/>
    </row>
    <row r="53" spans="1:11" ht="20.149999999999999" customHeight="1" x14ac:dyDescent="0.35">
      <c r="A53" s="111"/>
      <c r="B53" s="17"/>
      <c r="C53" s="17"/>
      <c r="D53" s="17"/>
      <c r="E53" s="17"/>
      <c r="F53" s="22"/>
      <c r="G53" s="22"/>
      <c r="H53" s="22"/>
      <c r="I53" s="22"/>
      <c r="J53" s="22"/>
      <c r="K53" s="22"/>
    </row>
    <row r="54" spans="1:11" ht="20.149999999999999" customHeight="1" x14ac:dyDescent="0.35">
      <c r="A54" s="111"/>
      <c r="B54" s="17"/>
      <c r="C54" s="17"/>
      <c r="D54" s="17"/>
      <c r="E54" s="17"/>
      <c r="F54" s="22"/>
      <c r="G54" s="22"/>
      <c r="H54" s="22"/>
      <c r="I54" s="22"/>
      <c r="J54" s="22"/>
      <c r="K54" s="22"/>
    </row>
    <row r="55" spans="1:11" ht="20.149999999999999" customHeight="1" x14ac:dyDescent="0.35">
      <c r="A55" s="111"/>
      <c r="B55" s="17"/>
      <c r="C55" s="17"/>
      <c r="D55" s="17"/>
      <c r="E55" s="17"/>
      <c r="F55" s="22"/>
      <c r="G55" s="22"/>
      <c r="H55" s="22"/>
      <c r="I55" s="22"/>
      <c r="J55" s="22"/>
      <c r="K55" s="22"/>
    </row>
    <row r="56" spans="1:11" ht="20.149999999999999" customHeight="1" x14ac:dyDescent="0.35">
      <c r="A56" s="111"/>
      <c r="B56" s="17"/>
      <c r="C56" s="17"/>
      <c r="D56" s="17"/>
      <c r="E56" s="17"/>
      <c r="F56" s="22"/>
      <c r="G56" s="22"/>
      <c r="H56" s="22"/>
      <c r="I56" s="22"/>
      <c r="J56" s="22"/>
      <c r="K56" s="22"/>
    </row>
    <row r="57" spans="1:11" ht="20.149999999999999" customHeight="1" x14ac:dyDescent="0.35">
      <c r="A57" s="111"/>
      <c r="B57" s="17"/>
      <c r="C57" s="17"/>
      <c r="D57" s="17"/>
      <c r="E57" s="17"/>
      <c r="F57" s="22"/>
      <c r="G57" s="22"/>
      <c r="H57" s="22"/>
      <c r="I57" s="22"/>
      <c r="J57" s="22"/>
      <c r="K57" s="22"/>
    </row>
    <row r="58" spans="1:11" ht="20.149999999999999" customHeight="1" x14ac:dyDescent="0.35">
      <c r="A58" s="111"/>
      <c r="B58" s="17"/>
      <c r="C58" s="17"/>
      <c r="D58" s="17"/>
      <c r="E58" s="17"/>
      <c r="F58" s="22"/>
      <c r="G58" s="22"/>
      <c r="H58" s="22"/>
      <c r="I58" s="22"/>
      <c r="J58" s="22"/>
      <c r="K58" s="22"/>
    </row>
    <row r="59" spans="1:11" ht="20.149999999999999" customHeight="1" x14ac:dyDescent="0.35">
      <c r="A59" s="111"/>
      <c r="B59" s="17"/>
      <c r="C59" s="17"/>
      <c r="D59" s="17"/>
      <c r="E59" s="17"/>
      <c r="F59" s="22"/>
      <c r="G59" s="22"/>
      <c r="H59" s="22"/>
      <c r="I59" s="22"/>
      <c r="J59" s="22"/>
      <c r="K59" s="22"/>
    </row>
    <row r="60" spans="1:11" ht="20.149999999999999" customHeight="1" x14ac:dyDescent="0.35">
      <c r="A60" s="111"/>
      <c r="B60" s="17"/>
      <c r="C60" s="17"/>
      <c r="D60" s="17"/>
      <c r="E60" s="17"/>
      <c r="F60" s="22"/>
      <c r="G60" s="22"/>
      <c r="H60" s="22"/>
      <c r="I60" s="22"/>
      <c r="J60" s="22"/>
      <c r="K60" s="22"/>
    </row>
    <row r="61" spans="1:11" ht="20.149999999999999" customHeight="1" x14ac:dyDescent="0.35">
      <c r="A61" s="111"/>
      <c r="B61" s="17"/>
      <c r="C61" s="17"/>
      <c r="D61" s="17"/>
      <c r="E61" s="17"/>
      <c r="F61" s="22"/>
      <c r="G61" s="22"/>
      <c r="H61" s="22"/>
      <c r="I61" s="22"/>
      <c r="J61" s="22"/>
      <c r="K61" s="22"/>
    </row>
    <row r="62" spans="1:11" ht="20.149999999999999" customHeight="1" x14ac:dyDescent="0.35">
      <c r="A62" s="111"/>
      <c r="B62" s="17"/>
      <c r="C62" s="17"/>
      <c r="D62" s="17"/>
      <c r="E62" s="17"/>
      <c r="F62" s="22"/>
      <c r="G62" s="22"/>
      <c r="H62" s="22"/>
      <c r="I62" s="22"/>
      <c r="J62" s="22"/>
      <c r="K62" s="22"/>
    </row>
    <row r="63" spans="1:11" ht="20.149999999999999" customHeight="1" x14ac:dyDescent="0.35">
      <c r="A63" s="111"/>
      <c r="B63" s="17"/>
      <c r="C63" s="17"/>
      <c r="D63" s="17"/>
      <c r="E63" s="17"/>
      <c r="F63" s="22"/>
      <c r="G63" s="22"/>
      <c r="H63" s="22"/>
      <c r="I63" s="22"/>
      <c r="J63" s="22"/>
      <c r="K63" s="22"/>
    </row>
    <row r="64" spans="1:11" ht="20.149999999999999" customHeight="1" x14ac:dyDescent="0.35">
      <c r="A64" s="111"/>
      <c r="B64" s="17"/>
      <c r="C64" s="17"/>
      <c r="D64" s="17"/>
      <c r="E64" s="17"/>
      <c r="F64" s="22"/>
      <c r="G64" s="22"/>
      <c r="H64" s="22"/>
      <c r="I64" s="22"/>
      <c r="J64" s="22"/>
      <c r="K64" s="22"/>
    </row>
    <row r="65" spans="1:11" ht="20.149999999999999" customHeight="1" x14ac:dyDescent="0.35">
      <c r="A65" s="111"/>
      <c r="B65" s="17"/>
      <c r="C65" s="17"/>
      <c r="D65" s="17"/>
      <c r="E65" s="17"/>
      <c r="F65" s="22"/>
      <c r="G65" s="22"/>
      <c r="H65" s="22"/>
      <c r="I65" s="22"/>
      <c r="J65" s="22"/>
      <c r="K65" s="22"/>
    </row>
    <row r="66" spans="1:11" ht="20.149999999999999" customHeight="1" x14ac:dyDescent="0.35">
      <c r="A66" s="111"/>
      <c r="B66" s="17"/>
      <c r="C66" s="17"/>
      <c r="D66" s="17"/>
      <c r="E66" s="17"/>
      <c r="F66" s="22"/>
      <c r="G66" s="22"/>
      <c r="H66" s="22"/>
      <c r="I66" s="22"/>
      <c r="J66" s="22"/>
      <c r="K66" s="22"/>
    </row>
    <row r="67" spans="1:11" ht="20.149999999999999" customHeight="1" x14ac:dyDescent="0.35">
      <c r="A67" s="111"/>
      <c r="B67" s="17"/>
      <c r="C67" s="17"/>
      <c r="D67" s="17"/>
      <c r="E67" s="17"/>
      <c r="F67" s="22"/>
      <c r="G67" s="22"/>
      <c r="H67" s="22"/>
      <c r="I67" s="22"/>
      <c r="J67" s="22"/>
      <c r="K67" s="22"/>
    </row>
    <row r="68" spans="1:11" ht="20.149999999999999" customHeight="1" x14ac:dyDescent="0.35">
      <c r="A68" s="111"/>
      <c r="B68" s="17"/>
      <c r="C68" s="17"/>
      <c r="D68" s="17"/>
      <c r="E68" s="17"/>
      <c r="F68" s="22"/>
      <c r="G68" s="22"/>
      <c r="H68" s="22"/>
      <c r="I68" s="22"/>
      <c r="J68" s="22"/>
      <c r="K68" s="22"/>
    </row>
    <row r="69" spans="1:11" ht="20.149999999999999" customHeight="1" x14ac:dyDescent="0.35">
      <c r="A69" s="111"/>
      <c r="B69" s="17"/>
      <c r="C69" s="17"/>
      <c r="D69" s="17"/>
      <c r="E69" s="17"/>
      <c r="F69" s="22"/>
      <c r="G69" s="22"/>
      <c r="H69" s="22"/>
      <c r="I69" s="22"/>
      <c r="J69" s="22"/>
      <c r="K69" s="22"/>
    </row>
    <row r="70" spans="1:11" ht="20.149999999999999" customHeight="1" x14ac:dyDescent="0.35">
      <c r="A70" s="111"/>
      <c r="B70" s="17"/>
      <c r="C70" s="17"/>
      <c r="D70" s="17"/>
      <c r="E70" s="17"/>
      <c r="F70" s="22"/>
      <c r="G70" s="22"/>
      <c r="H70" s="22"/>
      <c r="I70" s="22"/>
      <c r="J70" s="22"/>
      <c r="K70" s="22"/>
    </row>
    <row r="71" spans="1:11" ht="20.149999999999999" customHeight="1" x14ac:dyDescent="0.35">
      <c r="A71" s="111"/>
      <c r="B71" s="17"/>
      <c r="C71" s="17"/>
      <c r="D71" s="17"/>
      <c r="E71" s="17"/>
      <c r="F71" s="22"/>
      <c r="G71" s="22"/>
      <c r="H71" s="22"/>
      <c r="I71" s="22"/>
      <c r="J71" s="22"/>
      <c r="K71" s="22"/>
    </row>
    <row r="72" spans="1:11" ht="20.149999999999999" customHeight="1" x14ac:dyDescent="0.35">
      <c r="A72" s="111"/>
      <c r="B72" s="17"/>
      <c r="C72" s="17"/>
      <c r="D72" s="17"/>
      <c r="E72" s="17"/>
      <c r="F72" s="22"/>
      <c r="G72" s="22"/>
      <c r="H72" s="22"/>
      <c r="I72" s="22"/>
      <c r="J72" s="22"/>
      <c r="K72" s="22"/>
    </row>
    <row r="73" spans="1:11" ht="20.149999999999999" customHeight="1" x14ac:dyDescent="0.35">
      <c r="A73" s="111"/>
      <c r="B73" s="17"/>
      <c r="C73" s="17"/>
      <c r="D73" s="17"/>
      <c r="E73" s="17"/>
      <c r="F73" s="22"/>
      <c r="G73" s="22"/>
      <c r="H73" s="22"/>
      <c r="I73" s="22"/>
      <c r="J73" s="22"/>
      <c r="K73" s="22"/>
    </row>
    <row r="74" spans="1:11" ht="20.149999999999999" customHeight="1" x14ac:dyDescent="0.35">
      <c r="A74" s="111"/>
      <c r="B74" s="17"/>
      <c r="C74" s="17"/>
      <c r="D74" s="17"/>
      <c r="E74" s="17"/>
      <c r="F74" s="22"/>
      <c r="G74" s="22"/>
      <c r="H74" s="22"/>
      <c r="I74" s="22"/>
      <c r="J74" s="22"/>
      <c r="K74" s="22"/>
    </row>
    <row r="75" spans="1:11" ht="20.149999999999999" customHeight="1" x14ac:dyDescent="0.35">
      <c r="A75" s="111"/>
      <c r="B75" s="17"/>
      <c r="C75" s="17"/>
      <c r="D75" s="17"/>
      <c r="E75" s="17"/>
      <c r="F75" s="22"/>
      <c r="G75" s="22"/>
      <c r="H75" s="22"/>
      <c r="I75" s="22"/>
      <c r="J75" s="22"/>
      <c r="K75" s="22"/>
    </row>
    <row r="76" spans="1:11" ht="20.149999999999999" customHeight="1" x14ac:dyDescent="0.35">
      <c r="A76" s="111"/>
      <c r="B76" s="17"/>
      <c r="C76" s="17"/>
      <c r="D76" s="17"/>
      <c r="E76" s="17"/>
      <c r="F76" s="22"/>
      <c r="G76" s="22"/>
      <c r="H76" s="22"/>
      <c r="I76" s="22"/>
      <c r="J76" s="22"/>
      <c r="K76" s="22"/>
    </row>
    <row r="77" spans="1:11" ht="20.149999999999999" customHeight="1" x14ac:dyDescent="0.35">
      <c r="A77" s="111"/>
      <c r="B77" s="17"/>
      <c r="C77" s="17"/>
      <c r="D77" s="17"/>
      <c r="E77" s="17"/>
      <c r="F77" s="22"/>
      <c r="G77" s="22"/>
      <c r="H77" s="22"/>
      <c r="I77" s="22"/>
      <c r="J77" s="22"/>
      <c r="K77" s="22"/>
    </row>
    <row r="78" spans="1:11" ht="20.149999999999999" customHeight="1" x14ac:dyDescent="0.35">
      <c r="A78" s="111"/>
      <c r="B78" s="17"/>
      <c r="C78" s="17"/>
      <c r="D78" s="17"/>
      <c r="E78" s="17"/>
      <c r="F78" s="22"/>
      <c r="G78" s="22"/>
      <c r="H78" s="22"/>
      <c r="I78" s="22"/>
      <c r="J78" s="22"/>
      <c r="K78" s="22"/>
    </row>
    <row r="79" spans="1:11" ht="20.149999999999999" customHeight="1" x14ac:dyDescent="0.35">
      <c r="A79" s="111"/>
      <c r="B79" s="17"/>
      <c r="C79" s="17"/>
      <c r="D79" s="17"/>
      <c r="E79" s="17"/>
      <c r="F79" s="22"/>
      <c r="G79" s="22"/>
      <c r="H79" s="22"/>
      <c r="I79" s="22"/>
      <c r="J79" s="22"/>
      <c r="K79" s="22"/>
    </row>
    <row r="80" spans="1:11" ht="20.149999999999999" customHeight="1" x14ac:dyDescent="0.35">
      <c r="A80" s="111"/>
      <c r="B80" s="17"/>
      <c r="C80" s="17"/>
      <c r="D80" s="17"/>
      <c r="E80" s="17"/>
      <c r="F80" s="22"/>
      <c r="G80" s="22"/>
      <c r="H80" s="22"/>
      <c r="I80" s="22"/>
      <c r="J80" s="22"/>
      <c r="K80" s="22"/>
    </row>
    <row r="81" spans="1:11" ht="20.149999999999999" customHeight="1" x14ac:dyDescent="0.35">
      <c r="A81" s="111"/>
      <c r="B81" s="17"/>
      <c r="C81" s="17"/>
      <c r="D81" s="17"/>
      <c r="E81" s="17"/>
      <c r="F81" s="22"/>
      <c r="G81" s="22"/>
      <c r="H81" s="22"/>
      <c r="I81" s="22"/>
      <c r="J81" s="22"/>
      <c r="K81" s="22"/>
    </row>
    <row r="82" spans="1:11" ht="20.149999999999999" customHeight="1" x14ac:dyDescent="0.35">
      <c r="A82" s="111"/>
      <c r="B82" s="17"/>
      <c r="C82" s="17"/>
      <c r="D82" s="17"/>
      <c r="E82" s="17"/>
      <c r="F82" s="22"/>
      <c r="G82" s="22"/>
      <c r="H82" s="22"/>
      <c r="I82" s="22"/>
      <c r="J82" s="22"/>
      <c r="K82" s="22"/>
    </row>
    <row r="83" spans="1:11" ht="20.149999999999999" customHeight="1" x14ac:dyDescent="0.35">
      <c r="A83" s="111"/>
      <c r="B83" s="17"/>
      <c r="C83" s="17"/>
      <c r="D83" s="17"/>
      <c r="E83" s="17"/>
      <c r="F83" s="22"/>
      <c r="G83" s="22"/>
      <c r="H83" s="22"/>
      <c r="I83" s="22"/>
      <c r="J83" s="22"/>
      <c r="K83" s="22"/>
    </row>
    <row r="84" spans="1:11" ht="20.149999999999999" customHeight="1" x14ac:dyDescent="0.35">
      <c r="A84" s="111"/>
      <c r="B84" s="17"/>
      <c r="C84" s="17"/>
      <c r="D84" s="17"/>
      <c r="E84" s="17"/>
      <c r="F84" s="22"/>
      <c r="G84" s="22"/>
      <c r="H84" s="22"/>
      <c r="I84" s="22"/>
      <c r="J84" s="22"/>
      <c r="K84" s="22"/>
    </row>
    <row r="85" spans="1:11" ht="20.149999999999999" customHeight="1" x14ac:dyDescent="0.35">
      <c r="A85" s="111"/>
      <c r="B85" s="17"/>
      <c r="C85" s="17"/>
      <c r="D85" s="17"/>
      <c r="E85" s="17"/>
      <c r="F85" s="22"/>
      <c r="G85" s="22"/>
      <c r="H85" s="22"/>
      <c r="I85" s="22"/>
      <c r="J85" s="22"/>
      <c r="K85" s="22"/>
    </row>
    <row r="86" spans="1:11" ht="20.149999999999999" customHeight="1" x14ac:dyDescent="0.35">
      <c r="A86" s="111"/>
      <c r="B86" s="17"/>
      <c r="C86" s="17"/>
      <c r="D86" s="17"/>
      <c r="E86" s="17"/>
      <c r="F86" s="22"/>
      <c r="G86" s="22"/>
      <c r="H86" s="22"/>
      <c r="I86" s="22"/>
      <c r="J86" s="22"/>
      <c r="K86" s="22"/>
    </row>
    <row r="87" spans="1:11" ht="20.149999999999999" customHeight="1" x14ac:dyDescent="0.35">
      <c r="A87" s="111"/>
      <c r="B87" s="17"/>
      <c r="C87" s="17"/>
      <c r="D87" s="17"/>
      <c r="E87" s="17"/>
      <c r="F87" s="22"/>
      <c r="G87" s="22"/>
      <c r="H87" s="22"/>
      <c r="I87" s="22"/>
      <c r="J87" s="22"/>
      <c r="K87" s="22"/>
    </row>
    <row r="88" spans="1:11" ht="20.149999999999999" customHeight="1" x14ac:dyDescent="0.35">
      <c r="A88" s="111"/>
      <c r="B88" s="17"/>
      <c r="C88" s="17"/>
      <c r="D88" s="17"/>
      <c r="E88" s="17"/>
      <c r="F88" s="22"/>
      <c r="G88" s="22"/>
      <c r="H88" s="22"/>
      <c r="I88" s="22"/>
      <c r="J88" s="22"/>
      <c r="K88" s="22"/>
    </row>
    <row r="89" spans="1:11" ht="20.149999999999999" customHeight="1" x14ac:dyDescent="0.35">
      <c r="A89" s="111"/>
      <c r="B89" s="22"/>
      <c r="C89" s="22"/>
      <c r="D89" s="22"/>
      <c r="E89" s="17"/>
      <c r="F89" s="22"/>
      <c r="G89" s="22"/>
      <c r="H89" s="22"/>
      <c r="I89" s="22"/>
      <c r="J89" s="22"/>
      <c r="K89" s="22"/>
    </row>
    <row r="90" spans="1:11" ht="20.149999999999999" customHeight="1" x14ac:dyDescent="0.35">
      <c r="A90" s="111"/>
      <c r="B90" s="22"/>
      <c r="C90" s="22"/>
      <c r="D90" s="22"/>
      <c r="E90" s="17"/>
      <c r="F90" s="22"/>
      <c r="G90" s="22"/>
      <c r="H90" s="22"/>
      <c r="I90" s="22"/>
      <c r="J90" s="22"/>
      <c r="K90" s="22"/>
    </row>
    <row r="91" spans="1:11" ht="20.149999999999999" customHeight="1" x14ac:dyDescent="0.35">
      <c r="A91" s="111"/>
      <c r="B91" s="22"/>
      <c r="C91" s="22"/>
      <c r="D91" s="22"/>
      <c r="E91" s="17"/>
      <c r="F91" s="22"/>
      <c r="G91" s="22"/>
      <c r="H91" s="22"/>
      <c r="I91" s="22"/>
      <c r="J91" s="22"/>
      <c r="K91" s="22"/>
    </row>
    <row r="92" spans="1:11" ht="20.149999999999999" customHeight="1" x14ac:dyDescent="0.35">
      <c r="A92" s="111"/>
      <c r="B92" s="22"/>
      <c r="C92" s="22"/>
      <c r="D92" s="22"/>
      <c r="E92" s="17"/>
      <c r="F92" s="22"/>
      <c r="G92" s="22"/>
      <c r="H92" s="22"/>
      <c r="I92" s="22"/>
      <c r="J92" s="22"/>
      <c r="K92" s="22"/>
    </row>
    <row r="93" spans="1:11" ht="20.149999999999999" customHeight="1" x14ac:dyDescent="0.35">
      <c r="A93" s="111"/>
      <c r="B93" s="22"/>
      <c r="C93" s="22"/>
      <c r="D93" s="22"/>
      <c r="E93" s="17"/>
      <c r="F93" s="22"/>
      <c r="G93" s="22"/>
      <c r="H93" s="22"/>
      <c r="I93" s="22"/>
      <c r="J93" s="22"/>
      <c r="K93" s="22"/>
    </row>
    <row r="94" spans="1:11" ht="20.149999999999999" customHeight="1" x14ac:dyDescent="0.35">
      <c r="A94" s="111"/>
      <c r="B94" s="22"/>
      <c r="C94" s="22"/>
      <c r="D94" s="22"/>
      <c r="E94" s="17"/>
      <c r="F94" s="22"/>
      <c r="G94" s="22"/>
      <c r="H94" s="22"/>
      <c r="I94" s="22"/>
      <c r="J94" s="22"/>
      <c r="K94" s="22"/>
    </row>
    <row r="95" spans="1:11" ht="20.149999999999999" customHeight="1" x14ac:dyDescent="0.35">
      <c r="A95" s="111"/>
      <c r="B95" s="22"/>
      <c r="C95" s="22"/>
      <c r="D95" s="22"/>
      <c r="E95" s="17"/>
      <c r="F95" s="22"/>
      <c r="G95" s="22"/>
      <c r="H95" s="22"/>
      <c r="I95" s="22"/>
      <c r="J95" s="22"/>
      <c r="K95" s="22"/>
    </row>
    <row r="96" spans="1:11" ht="20.149999999999999" customHeight="1" x14ac:dyDescent="0.35">
      <c r="A96" s="111"/>
      <c r="B96" s="22"/>
      <c r="C96" s="22"/>
      <c r="D96" s="22"/>
      <c r="E96" s="17"/>
      <c r="F96" s="22"/>
      <c r="G96" s="22"/>
      <c r="H96" s="22"/>
      <c r="I96" s="22"/>
      <c r="J96" s="22"/>
      <c r="K96" s="22"/>
    </row>
    <row r="97" spans="1:11" ht="20.149999999999999" customHeight="1" x14ac:dyDescent="0.35">
      <c r="A97" s="111"/>
      <c r="B97" s="22"/>
      <c r="C97" s="22"/>
      <c r="D97" s="22"/>
      <c r="E97" s="17"/>
      <c r="F97" s="22"/>
      <c r="G97" s="22"/>
      <c r="H97" s="22"/>
      <c r="I97" s="22"/>
      <c r="J97" s="22"/>
      <c r="K97" s="22"/>
    </row>
    <row r="98" spans="1:11" ht="20.149999999999999" customHeight="1" x14ac:dyDescent="0.35">
      <c r="A98" s="111"/>
      <c r="B98" s="22"/>
      <c r="C98" s="22"/>
      <c r="D98" s="22"/>
      <c r="E98" s="17"/>
      <c r="F98" s="22"/>
      <c r="G98" s="22"/>
      <c r="H98" s="22"/>
      <c r="I98" s="22"/>
      <c r="J98" s="22"/>
      <c r="K98" s="22"/>
    </row>
    <row r="99" spans="1:11" ht="20.149999999999999" customHeight="1" x14ac:dyDescent="0.35">
      <c r="A99" s="111"/>
      <c r="B99" s="22"/>
      <c r="C99" s="22"/>
      <c r="D99" s="22"/>
      <c r="E99" s="17"/>
      <c r="F99" s="22"/>
      <c r="G99" s="22"/>
      <c r="H99" s="22"/>
      <c r="I99" s="22"/>
      <c r="J99" s="22"/>
      <c r="K99" s="22"/>
    </row>
    <row r="100" spans="1:11" ht="20.149999999999999" customHeight="1" thickBot="1" x14ac:dyDescent="0.4">
      <c r="A100" s="112"/>
      <c r="B100" s="22"/>
      <c r="C100" s="22"/>
      <c r="D100" s="22"/>
      <c r="E100" s="17"/>
      <c r="F100" s="22"/>
      <c r="G100" s="22"/>
      <c r="H100" s="22"/>
      <c r="I100" s="22"/>
      <c r="J100" s="22"/>
      <c r="K100" s="22"/>
    </row>
  </sheetData>
  <mergeCells count="4">
    <mergeCell ref="A1:K1"/>
    <mergeCell ref="A2:K2"/>
    <mergeCell ref="B3:D3"/>
    <mergeCell ref="E3:F3"/>
  </mergeCells>
  <pageMargins left="0.7" right="0.7" top="0.75" bottom="0.75" header="0.3" footer="0.3"/>
  <pageSetup scale="79" orientation="landscape"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88"/>
  <sheetViews>
    <sheetView zoomScale="80" zoomScaleNormal="80" workbookViewId="0">
      <selection sqref="A1:L1"/>
    </sheetView>
  </sheetViews>
  <sheetFormatPr defaultColWidth="9.1796875" defaultRowHeight="14.5" x14ac:dyDescent="0.35"/>
  <cols>
    <col min="1" max="1" width="16.7265625" style="2" customWidth="1"/>
    <col min="2" max="2" width="8.7265625" style="2" customWidth="1"/>
    <col min="3" max="4" width="15.7265625" style="2" customWidth="1"/>
    <col min="5" max="12" width="12.7265625" style="2" customWidth="1"/>
    <col min="13" max="13" width="10.7265625" style="2" customWidth="1"/>
    <col min="14" max="16384" width="9.1796875" style="2"/>
  </cols>
  <sheetData>
    <row r="1" spans="1:13" ht="20.149999999999999" customHeight="1" thickBot="1" x14ac:dyDescent="0.4">
      <c r="A1" s="145" t="s">
        <v>134</v>
      </c>
      <c r="B1" s="165"/>
      <c r="C1" s="165"/>
      <c r="D1" s="165"/>
      <c r="E1" s="165"/>
      <c r="F1" s="165"/>
      <c r="G1" s="165"/>
      <c r="H1" s="165"/>
      <c r="I1" s="165"/>
      <c r="J1" s="165"/>
      <c r="K1" s="165"/>
      <c r="L1" s="166"/>
      <c r="M1" s="64" t="str">
        <f>HYPERLINK("[Universal_Custom_PCR_Array_Panel_Conversion.xlsx]Data_Entry!$C$7","BACK")</f>
        <v>BACK</v>
      </c>
    </row>
    <row r="2" spans="1:13" ht="171" customHeight="1" thickBot="1" x14ac:dyDescent="0.4">
      <c r="A2" s="129" t="s">
        <v>339</v>
      </c>
      <c r="B2" s="151"/>
      <c r="C2" s="151"/>
      <c r="D2" s="151"/>
      <c r="E2" s="151"/>
      <c r="F2" s="151"/>
      <c r="G2" s="151"/>
      <c r="H2" s="151"/>
      <c r="I2" s="151"/>
      <c r="J2" s="151"/>
      <c r="K2" s="151"/>
      <c r="L2" s="152"/>
    </row>
    <row r="3" spans="1:13" ht="20.149999999999999" customHeight="1" x14ac:dyDescent="0.35">
      <c r="A3" s="78" t="s">
        <v>125</v>
      </c>
      <c r="B3" s="133" t="s">
        <v>91</v>
      </c>
      <c r="C3" s="134"/>
      <c r="D3" s="153"/>
      <c r="E3" s="136" t="s">
        <v>92</v>
      </c>
      <c r="F3" s="144"/>
      <c r="G3" s="144"/>
      <c r="H3" s="144"/>
      <c r="I3" s="144"/>
      <c r="J3" s="144"/>
      <c r="K3" s="144"/>
      <c r="L3" s="137"/>
    </row>
    <row r="4" spans="1:13"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8" t="s">
        <v>111</v>
      </c>
    </row>
    <row r="5" spans="1:13" ht="20.149999999999999" customHeight="1" x14ac:dyDescent="0.35">
      <c r="A5" s="58"/>
      <c r="B5" s="88">
        <v>1</v>
      </c>
      <c r="C5" s="87"/>
      <c r="D5" s="87"/>
      <c r="E5" s="74">
        <f>$A5</f>
        <v>0</v>
      </c>
      <c r="F5" s="74">
        <f>$A53</f>
        <v>0</v>
      </c>
      <c r="G5" s="74">
        <f>$A101</f>
        <v>0</v>
      </c>
      <c r="H5" s="74">
        <f>$A149</f>
        <v>0</v>
      </c>
      <c r="I5" s="74">
        <f>$A197</f>
        <v>0</v>
      </c>
      <c r="J5" s="74">
        <f>$A245</f>
        <v>0</v>
      </c>
      <c r="K5" s="74">
        <f>$A293</f>
        <v>0</v>
      </c>
      <c r="L5" s="54">
        <f>$A341</f>
        <v>0</v>
      </c>
    </row>
    <row r="6" spans="1:13" ht="20.149999999999999" customHeight="1" x14ac:dyDescent="0.35">
      <c r="A6" s="53"/>
      <c r="B6" s="88">
        <f>B5+1</f>
        <v>2</v>
      </c>
      <c r="C6" s="87"/>
      <c r="D6" s="87"/>
      <c r="E6" s="48">
        <f t="shared" ref="E6:E52" si="0">$A6</f>
        <v>0</v>
      </c>
      <c r="F6" s="48">
        <f t="shared" ref="F6:F52" si="1">$A54</f>
        <v>0</v>
      </c>
      <c r="G6" s="48">
        <f t="shared" ref="G6:G52" si="2">$A102</f>
        <v>0</v>
      </c>
      <c r="H6" s="48">
        <f t="shared" ref="H6:H52" si="3">$A150</f>
        <v>0</v>
      </c>
      <c r="I6" s="48">
        <f t="shared" ref="I6:I52" si="4">$A198</f>
        <v>0</v>
      </c>
      <c r="J6" s="48">
        <f t="shared" ref="J6:J52" si="5">$A246</f>
        <v>0</v>
      </c>
      <c r="K6" s="48">
        <f t="shared" ref="K6:K52" si="6">$A294</f>
        <v>0</v>
      </c>
      <c r="L6" s="55">
        <f t="shared" ref="L6:L52" si="7">$A342</f>
        <v>0</v>
      </c>
    </row>
    <row r="7" spans="1:13" ht="20.149999999999999" customHeight="1" x14ac:dyDescent="0.35">
      <c r="A7" s="53"/>
      <c r="B7" s="88">
        <f t="shared" ref="B7:B52" si="8">B6+1</f>
        <v>3</v>
      </c>
      <c r="C7" s="87"/>
      <c r="D7" s="87"/>
      <c r="E7" s="48">
        <f t="shared" si="0"/>
        <v>0</v>
      </c>
      <c r="F7" s="48">
        <f t="shared" si="1"/>
        <v>0</v>
      </c>
      <c r="G7" s="48">
        <f t="shared" si="2"/>
        <v>0</v>
      </c>
      <c r="H7" s="48">
        <f t="shared" si="3"/>
        <v>0</v>
      </c>
      <c r="I7" s="48">
        <f t="shared" si="4"/>
        <v>0</v>
      </c>
      <c r="J7" s="48">
        <f t="shared" si="5"/>
        <v>0</v>
      </c>
      <c r="K7" s="48">
        <f t="shared" si="6"/>
        <v>0</v>
      </c>
      <c r="L7" s="55">
        <f t="shared" si="7"/>
        <v>0</v>
      </c>
    </row>
    <row r="8" spans="1:13" ht="20.149999999999999" customHeight="1" x14ac:dyDescent="0.35">
      <c r="A8" s="53"/>
      <c r="B8" s="88">
        <f t="shared" si="8"/>
        <v>4</v>
      </c>
      <c r="C8" s="87"/>
      <c r="D8" s="87"/>
      <c r="E8" s="48">
        <f t="shared" si="0"/>
        <v>0</v>
      </c>
      <c r="F8" s="48">
        <f t="shared" si="1"/>
        <v>0</v>
      </c>
      <c r="G8" s="48">
        <f t="shared" si="2"/>
        <v>0</v>
      </c>
      <c r="H8" s="48">
        <f t="shared" si="3"/>
        <v>0</v>
      </c>
      <c r="I8" s="48">
        <f t="shared" si="4"/>
        <v>0</v>
      </c>
      <c r="J8" s="48">
        <f t="shared" si="5"/>
        <v>0</v>
      </c>
      <c r="K8" s="48">
        <f t="shared" si="6"/>
        <v>0</v>
      </c>
      <c r="L8" s="55">
        <f t="shared" si="7"/>
        <v>0</v>
      </c>
    </row>
    <row r="9" spans="1:13" ht="20.149999999999999" customHeight="1" x14ac:dyDescent="0.35">
      <c r="A9" s="53"/>
      <c r="B9" s="88">
        <f t="shared" si="8"/>
        <v>5</v>
      </c>
      <c r="C9" s="87"/>
      <c r="D9" s="87"/>
      <c r="E9" s="48">
        <f t="shared" si="0"/>
        <v>0</v>
      </c>
      <c r="F9" s="48">
        <f t="shared" si="1"/>
        <v>0</v>
      </c>
      <c r="G9" s="48">
        <f t="shared" si="2"/>
        <v>0</v>
      </c>
      <c r="H9" s="48">
        <f t="shared" si="3"/>
        <v>0</v>
      </c>
      <c r="I9" s="48">
        <f t="shared" si="4"/>
        <v>0</v>
      </c>
      <c r="J9" s="48">
        <f t="shared" si="5"/>
        <v>0</v>
      </c>
      <c r="K9" s="48">
        <f t="shared" si="6"/>
        <v>0</v>
      </c>
      <c r="L9" s="55">
        <f t="shared" si="7"/>
        <v>0</v>
      </c>
    </row>
    <row r="10" spans="1:13" ht="20.149999999999999" customHeight="1" x14ac:dyDescent="0.35">
      <c r="A10" s="53"/>
      <c r="B10" s="88">
        <f t="shared" si="8"/>
        <v>6</v>
      </c>
      <c r="C10" s="87"/>
      <c r="D10" s="87"/>
      <c r="E10" s="48">
        <f t="shared" si="0"/>
        <v>0</v>
      </c>
      <c r="F10" s="48">
        <f t="shared" si="1"/>
        <v>0</v>
      </c>
      <c r="G10" s="48">
        <f t="shared" si="2"/>
        <v>0</v>
      </c>
      <c r="H10" s="48">
        <f t="shared" si="3"/>
        <v>0</v>
      </c>
      <c r="I10" s="48">
        <f t="shared" si="4"/>
        <v>0</v>
      </c>
      <c r="J10" s="48">
        <f t="shared" si="5"/>
        <v>0</v>
      </c>
      <c r="K10" s="48">
        <f t="shared" si="6"/>
        <v>0</v>
      </c>
      <c r="L10" s="55">
        <f t="shared" si="7"/>
        <v>0</v>
      </c>
    </row>
    <row r="11" spans="1:13" ht="20.149999999999999" customHeight="1" x14ac:dyDescent="0.35">
      <c r="A11" s="53"/>
      <c r="B11" s="88">
        <f t="shared" si="8"/>
        <v>7</v>
      </c>
      <c r="C11" s="87"/>
      <c r="D11" s="87"/>
      <c r="E11" s="48">
        <f t="shared" si="0"/>
        <v>0</v>
      </c>
      <c r="F11" s="48">
        <f t="shared" si="1"/>
        <v>0</v>
      </c>
      <c r="G11" s="48">
        <f t="shared" si="2"/>
        <v>0</v>
      </c>
      <c r="H11" s="48">
        <f t="shared" si="3"/>
        <v>0</v>
      </c>
      <c r="I11" s="48">
        <f t="shared" si="4"/>
        <v>0</v>
      </c>
      <c r="J11" s="48">
        <f t="shared" si="5"/>
        <v>0</v>
      </c>
      <c r="K11" s="48">
        <f t="shared" si="6"/>
        <v>0</v>
      </c>
      <c r="L11" s="55">
        <f t="shared" si="7"/>
        <v>0</v>
      </c>
    </row>
    <row r="12" spans="1:13" ht="20.149999999999999" customHeight="1" x14ac:dyDescent="0.35">
      <c r="A12" s="53"/>
      <c r="B12" s="88">
        <f t="shared" si="8"/>
        <v>8</v>
      </c>
      <c r="C12" s="87"/>
      <c r="D12" s="87"/>
      <c r="E12" s="48">
        <f t="shared" si="0"/>
        <v>0</v>
      </c>
      <c r="F12" s="48">
        <f t="shared" si="1"/>
        <v>0</v>
      </c>
      <c r="G12" s="48">
        <f t="shared" si="2"/>
        <v>0</v>
      </c>
      <c r="H12" s="48">
        <f t="shared" si="3"/>
        <v>0</v>
      </c>
      <c r="I12" s="48">
        <f t="shared" si="4"/>
        <v>0</v>
      </c>
      <c r="J12" s="48">
        <f t="shared" si="5"/>
        <v>0</v>
      </c>
      <c r="K12" s="48">
        <f t="shared" si="6"/>
        <v>0</v>
      </c>
      <c r="L12" s="55">
        <f t="shared" si="7"/>
        <v>0</v>
      </c>
    </row>
    <row r="13" spans="1:13" ht="20.149999999999999" customHeight="1" x14ac:dyDescent="0.35">
      <c r="A13" s="53"/>
      <c r="B13" s="88">
        <f t="shared" si="8"/>
        <v>9</v>
      </c>
      <c r="C13" s="87"/>
      <c r="D13" s="87"/>
      <c r="E13" s="48">
        <f t="shared" si="0"/>
        <v>0</v>
      </c>
      <c r="F13" s="48">
        <f t="shared" si="1"/>
        <v>0</v>
      </c>
      <c r="G13" s="48">
        <f t="shared" si="2"/>
        <v>0</v>
      </c>
      <c r="H13" s="48">
        <f t="shared" si="3"/>
        <v>0</v>
      </c>
      <c r="I13" s="48">
        <f t="shared" si="4"/>
        <v>0</v>
      </c>
      <c r="J13" s="48">
        <f t="shared" si="5"/>
        <v>0</v>
      </c>
      <c r="K13" s="48">
        <f t="shared" si="6"/>
        <v>0</v>
      </c>
      <c r="L13" s="55">
        <f t="shared" si="7"/>
        <v>0</v>
      </c>
    </row>
    <row r="14" spans="1:13" ht="20.149999999999999" customHeight="1" x14ac:dyDescent="0.35">
      <c r="A14" s="53"/>
      <c r="B14" s="88">
        <f t="shared" si="8"/>
        <v>10</v>
      </c>
      <c r="C14" s="87"/>
      <c r="D14" s="87"/>
      <c r="E14" s="48">
        <f t="shared" si="0"/>
        <v>0</v>
      </c>
      <c r="F14" s="48">
        <f t="shared" si="1"/>
        <v>0</v>
      </c>
      <c r="G14" s="48">
        <f t="shared" si="2"/>
        <v>0</v>
      </c>
      <c r="H14" s="48">
        <f t="shared" si="3"/>
        <v>0</v>
      </c>
      <c r="I14" s="48">
        <f t="shared" si="4"/>
        <v>0</v>
      </c>
      <c r="J14" s="48">
        <f t="shared" si="5"/>
        <v>0</v>
      </c>
      <c r="K14" s="48">
        <f t="shared" si="6"/>
        <v>0</v>
      </c>
      <c r="L14" s="55">
        <f t="shared" si="7"/>
        <v>0</v>
      </c>
    </row>
    <row r="15" spans="1:13" ht="20.149999999999999" customHeight="1" x14ac:dyDescent="0.35">
      <c r="A15" s="53"/>
      <c r="B15" s="88">
        <f t="shared" si="8"/>
        <v>11</v>
      </c>
      <c r="C15" s="87"/>
      <c r="D15" s="87"/>
      <c r="E15" s="48">
        <f t="shared" si="0"/>
        <v>0</v>
      </c>
      <c r="F15" s="48">
        <f t="shared" si="1"/>
        <v>0</v>
      </c>
      <c r="G15" s="48">
        <f t="shared" si="2"/>
        <v>0</v>
      </c>
      <c r="H15" s="48">
        <f t="shared" si="3"/>
        <v>0</v>
      </c>
      <c r="I15" s="48">
        <f t="shared" si="4"/>
        <v>0</v>
      </c>
      <c r="J15" s="48">
        <f t="shared" si="5"/>
        <v>0</v>
      </c>
      <c r="K15" s="48">
        <f t="shared" si="6"/>
        <v>0</v>
      </c>
      <c r="L15" s="55">
        <f t="shared" si="7"/>
        <v>0</v>
      </c>
    </row>
    <row r="16" spans="1:13" ht="20.149999999999999" customHeight="1" x14ac:dyDescent="0.35">
      <c r="A16" s="53"/>
      <c r="B16" s="88">
        <f t="shared" si="8"/>
        <v>12</v>
      </c>
      <c r="C16" s="87"/>
      <c r="D16" s="87"/>
      <c r="E16" s="48">
        <f t="shared" si="0"/>
        <v>0</v>
      </c>
      <c r="F16" s="48">
        <f t="shared" si="1"/>
        <v>0</v>
      </c>
      <c r="G16" s="48">
        <f t="shared" si="2"/>
        <v>0</v>
      </c>
      <c r="H16" s="48">
        <f t="shared" si="3"/>
        <v>0</v>
      </c>
      <c r="I16" s="48">
        <f t="shared" si="4"/>
        <v>0</v>
      </c>
      <c r="J16" s="48">
        <f t="shared" si="5"/>
        <v>0</v>
      </c>
      <c r="K16" s="48">
        <f t="shared" si="6"/>
        <v>0</v>
      </c>
      <c r="L16" s="55">
        <f t="shared" si="7"/>
        <v>0</v>
      </c>
    </row>
    <row r="17" spans="1:12" ht="20.149999999999999" customHeight="1" x14ac:dyDescent="0.35">
      <c r="A17" s="53"/>
      <c r="B17" s="88">
        <f t="shared" si="8"/>
        <v>13</v>
      </c>
      <c r="C17" s="87"/>
      <c r="D17" s="87"/>
      <c r="E17" s="48">
        <f t="shared" si="0"/>
        <v>0</v>
      </c>
      <c r="F17" s="48">
        <f t="shared" si="1"/>
        <v>0</v>
      </c>
      <c r="G17" s="48">
        <f t="shared" si="2"/>
        <v>0</v>
      </c>
      <c r="H17" s="48">
        <f t="shared" si="3"/>
        <v>0</v>
      </c>
      <c r="I17" s="48">
        <f t="shared" si="4"/>
        <v>0</v>
      </c>
      <c r="J17" s="48">
        <f t="shared" si="5"/>
        <v>0</v>
      </c>
      <c r="K17" s="48">
        <f t="shared" si="6"/>
        <v>0</v>
      </c>
      <c r="L17" s="55">
        <f t="shared" si="7"/>
        <v>0</v>
      </c>
    </row>
    <row r="18" spans="1:12" ht="20.149999999999999" customHeight="1" x14ac:dyDescent="0.35">
      <c r="A18" s="53"/>
      <c r="B18" s="88">
        <f t="shared" si="8"/>
        <v>14</v>
      </c>
      <c r="C18" s="87"/>
      <c r="D18" s="87"/>
      <c r="E18" s="48">
        <f t="shared" si="0"/>
        <v>0</v>
      </c>
      <c r="F18" s="48">
        <f t="shared" si="1"/>
        <v>0</v>
      </c>
      <c r="G18" s="48">
        <f t="shared" si="2"/>
        <v>0</v>
      </c>
      <c r="H18" s="48">
        <f t="shared" si="3"/>
        <v>0</v>
      </c>
      <c r="I18" s="48">
        <f t="shared" si="4"/>
        <v>0</v>
      </c>
      <c r="J18" s="48">
        <f t="shared" si="5"/>
        <v>0</v>
      </c>
      <c r="K18" s="48">
        <f t="shared" si="6"/>
        <v>0</v>
      </c>
      <c r="L18" s="55">
        <f t="shared" si="7"/>
        <v>0</v>
      </c>
    </row>
    <row r="19" spans="1:12" ht="20.149999999999999" customHeight="1" x14ac:dyDescent="0.35">
      <c r="A19" s="53"/>
      <c r="B19" s="88">
        <f t="shared" si="8"/>
        <v>15</v>
      </c>
      <c r="C19" s="87"/>
      <c r="D19" s="87"/>
      <c r="E19" s="48">
        <f t="shared" si="0"/>
        <v>0</v>
      </c>
      <c r="F19" s="48">
        <f t="shared" si="1"/>
        <v>0</v>
      </c>
      <c r="G19" s="48">
        <f t="shared" si="2"/>
        <v>0</v>
      </c>
      <c r="H19" s="48">
        <f t="shared" si="3"/>
        <v>0</v>
      </c>
      <c r="I19" s="48">
        <f t="shared" si="4"/>
        <v>0</v>
      </c>
      <c r="J19" s="48">
        <f t="shared" si="5"/>
        <v>0</v>
      </c>
      <c r="K19" s="48">
        <f t="shared" si="6"/>
        <v>0</v>
      </c>
      <c r="L19" s="55">
        <f t="shared" si="7"/>
        <v>0</v>
      </c>
    </row>
    <row r="20" spans="1:12" ht="20.149999999999999" customHeight="1" x14ac:dyDescent="0.35">
      <c r="A20" s="53"/>
      <c r="B20" s="88">
        <f t="shared" si="8"/>
        <v>16</v>
      </c>
      <c r="C20" s="87"/>
      <c r="D20" s="87"/>
      <c r="E20" s="48">
        <f t="shared" si="0"/>
        <v>0</v>
      </c>
      <c r="F20" s="48">
        <f t="shared" si="1"/>
        <v>0</v>
      </c>
      <c r="G20" s="48">
        <f t="shared" si="2"/>
        <v>0</v>
      </c>
      <c r="H20" s="48">
        <f t="shared" si="3"/>
        <v>0</v>
      </c>
      <c r="I20" s="48">
        <f t="shared" si="4"/>
        <v>0</v>
      </c>
      <c r="J20" s="48">
        <f t="shared" si="5"/>
        <v>0</v>
      </c>
      <c r="K20" s="48">
        <f t="shared" si="6"/>
        <v>0</v>
      </c>
      <c r="L20" s="55">
        <f t="shared" si="7"/>
        <v>0</v>
      </c>
    </row>
    <row r="21" spans="1:12" ht="20.149999999999999" customHeight="1" x14ac:dyDescent="0.35">
      <c r="A21" s="53"/>
      <c r="B21" s="88">
        <f t="shared" si="8"/>
        <v>17</v>
      </c>
      <c r="C21" s="87"/>
      <c r="D21" s="87"/>
      <c r="E21" s="48">
        <f t="shared" si="0"/>
        <v>0</v>
      </c>
      <c r="F21" s="48">
        <f t="shared" si="1"/>
        <v>0</v>
      </c>
      <c r="G21" s="48">
        <f t="shared" si="2"/>
        <v>0</v>
      </c>
      <c r="H21" s="48">
        <f t="shared" si="3"/>
        <v>0</v>
      </c>
      <c r="I21" s="48">
        <f t="shared" si="4"/>
        <v>0</v>
      </c>
      <c r="J21" s="48">
        <f t="shared" si="5"/>
        <v>0</v>
      </c>
      <c r="K21" s="48">
        <f t="shared" si="6"/>
        <v>0</v>
      </c>
      <c r="L21" s="55">
        <f t="shared" si="7"/>
        <v>0</v>
      </c>
    </row>
    <row r="22" spans="1:12" ht="20.149999999999999" customHeight="1" x14ac:dyDescent="0.35">
      <c r="A22" s="53"/>
      <c r="B22" s="88">
        <f t="shared" si="8"/>
        <v>18</v>
      </c>
      <c r="C22" s="87"/>
      <c r="D22" s="87"/>
      <c r="E22" s="48">
        <f t="shared" si="0"/>
        <v>0</v>
      </c>
      <c r="F22" s="48">
        <f t="shared" si="1"/>
        <v>0</v>
      </c>
      <c r="G22" s="48">
        <f t="shared" si="2"/>
        <v>0</v>
      </c>
      <c r="H22" s="48">
        <f t="shared" si="3"/>
        <v>0</v>
      </c>
      <c r="I22" s="48">
        <f t="shared" si="4"/>
        <v>0</v>
      </c>
      <c r="J22" s="48">
        <f t="shared" si="5"/>
        <v>0</v>
      </c>
      <c r="K22" s="48">
        <f t="shared" si="6"/>
        <v>0</v>
      </c>
      <c r="L22" s="55">
        <f t="shared" si="7"/>
        <v>0</v>
      </c>
    </row>
    <row r="23" spans="1:12" ht="20.149999999999999" customHeight="1" x14ac:dyDescent="0.35">
      <c r="A23" s="53"/>
      <c r="B23" s="88">
        <f t="shared" si="8"/>
        <v>19</v>
      </c>
      <c r="C23" s="87"/>
      <c r="D23" s="87"/>
      <c r="E23" s="48">
        <f t="shared" si="0"/>
        <v>0</v>
      </c>
      <c r="F23" s="48">
        <f t="shared" si="1"/>
        <v>0</v>
      </c>
      <c r="G23" s="48">
        <f t="shared" si="2"/>
        <v>0</v>
      </c>
      <c r="H23" s="48">
        <f t="shared" si="3"/>
        <v>0</v>
      </c>
      <c r="I23" s="48">
        <f t="shared" si="4"/>
        <v>0</v>
      </c>
      <c r="J23" s="48">
        <f t="shared" si="5"/>
        <v>0</v>
      </c>
      <c r="K23" s="48">
        <f t="shared" si="6"/>
        <v>0</v>
      </c>
      <c r="L23" s="55">
        <f t="shared" si="7"/>
        <v>0</v>
      </c>
    </row>
    <row r="24" spans="1:12" ht="20.149999999999999" customHeight="1" x14ac:dyDescent="0.35">
      <c r="A24" s="53"/>
      <c r="B24" s="88">
        <f t="shared" si="8"/>
        <v>20</v>
      </c>
      <c r="C24" s="87"/>
      <c r="D24" s="87"/>
      <c r="E24" s="48">
        <f t="shared" si="0"/>
        <v>0</v>
      </c>
      <c r="F24" s="48">
        <f t="shared" si="1"/>
        <v>0</v>
      </c>
      <c r="G24" s="48">
        <f t="shared" si="2"/>
        <v>0</v>
      </c>
      <c r="H24" s="48">
        <f t="shared" si="3"/>
        <v>0</v>
      </c>
      <c r="I24" s="48">
        <f t="shared" si="4"/>
        <v>0</v>
      </c>
      <c r="J24" s="48">
        <f t="shared" si="5"/>
        <v>0</v>
      </c>
      <c r="K24" s="48">
        <f t="shared" si="6"/>
        <v>0</v>
      </c>
      <c r="L24" s="55">
        <f t="shared" si="7"/>
        <v>0</v>
      </c>
    </row>
    <row r="25" spans="1:12" ht="20.149999999999999" customHeight="1" x14ac:dyDescent="0.35">
      <c r="A25" s="53"/>
      <c r="B25" s="88">
        <f t="shared" si="8"/>
        <v>21</v>
      </c>
      <c r="C25" s="87"/>
      <c r="D25" s="87"/>
      <c r="E25" s="48">
        <f t="shared" si="0"/>
        <v>0</v>
      </c>
      <c r="F25" s="48">
        <f t="shared" si="1"/>
        <v>0</v>
      </c>
      <c r="G25" s="48">
        <f t="shared" si="2"/>
        <v>0</v>
      </c>
      <c r="H25" s="48">
        <f t="shared" si="3"/>
        <v>0</v>
      </c>
      <c r="I25" s="48">
        <f t="shared" si="4"/>
        <v>0</v>
      </c>
      <c r="J25" s="48">
        <f t="shared" si="5"/>
        <v>0</v>
      </c>
      <c r="K25" s="48">
        <f t="shared" si="6"/>
        <v>0</v>
      </c>
      <c r="L25" s="55">
        <f t="shared" si="7"/>
        <v>0</v>
      </c>
    </row>
    <row r="26" spans="1:12" ht="20.149999999999999" customHeight="1" x14ac:dyDescent="0.35">
      <c r="A26" s="53"/>
      <c r="B26" s="88">
        <f t="shared" si="8"/>
        <v>22</v>
      </c>
      <c r="C26" s="87"/>
      <c r="D26" s="87"/>
      <c r="E26" s="48">
        <f t="shared" si="0"/>
        <v>0</v>
      </c>
      <c r="F26" s="48">
        <f t="shared" si="1"/>
        <v>0</v>
      </c>
      <c r="G26" s="48">
        <f t="shared" si="2"/>
        <v>0</v>
      </c>
      <c r="H26" s="48">
        <f t="shared" si="3"/>
        <v>0</v>
      </c>
      <c r="I26" s="48">
        <f t="shared" si="4"/>
        <v>0</v>
      </c>
      <c r="J26" s="48">
        <f t="shared" si="5"/>
        <v>0</v>
      </c>
      <c r="K26" s="48">
        <f t="shared" si="6"/>
        <v>0</v>
      </c>
      <c r="L26" s="55">
        <f t="shared" si="7"/>
        <v>0</v>
      </c>
    </row>
    <row r="27" spans="1:12" ht="20.149999999999999" customHeight="1" x14ac:dyDescent="0.35">
      <c r="A27" s="53"/>
      <c r="B27" s="88">
        <f t="shared" si="8"/>
        <v>23</v>
      </c>
      <c r="C27" s="87"/>
      <c r="D27" s="87"/>
      <c r="E27" s="48">
        <f t="shared" si="0"/>
        <v>0</v>
      </c>
      <c r="F27" s="48">
        <f t="shared" si="1"/>
        <v>0</v>
      </c>
      <c r="G27" s="48">
        <f t="shared" si="2"/>
        <v>0</v>
      </c>
      <c r="H27" s="48">
        <f t="shared" si="3"/>
        <v>0</v>
      </c>
      <c r="I27" s="48">
        <f t="shared" si="4"/>
        <v>0</v>
      </c>
      <c r="J27" s="48">
        <f t="shared" si="5"/>
        <v>0</v>
      </c>
      <c r="K27" s="48">
        <f t="shared" si="6"/>
        <v>0</v>
      </c>
      <c r="L27" s="55">
        <f t="shared" si="7"/>
        <v>0</v>
      </c>
    </row>
    <row r="28" spans="1:12" ht="20.149999999999999" customHeight="1" x14ac:dyDescent="0.35">
      <c r="A28" s="53"/>
      <c r="B28" s="88">
        <f t="shared" si="8"/>
        <v>24</v>
      </c>
      <c r="C28" s="87"/>
      <c r="D28" s="87"/>
      <c r="E28" s="48">
        <f t="shared" si="0"/>
        <v>0</v>
      </c>
      <c r="F28" s="48">
        <f t="shared" si="1"/>
        <v>0</v>
      </c>
      <c r="G28" s="48">
        <f t="shared" si="2"/>
        <v>0</v>
      </c>
      <c r="H28" s="48">
        <f t="shared" si="3"/>
        <v>0</v>
      </c>
      <c r="I28" s="48">
        <f t="shared" si="4"/>
        <v>0</v>
      </c>
      <c r="J28" s="48">
        <f t="shared" si="5"/>
        <v>0</v>
      </c>
      <c r="K28" s="48">
        <f t="shared" si="6"/>
        <v>0</v>
      </c>
      <c r="L28" s="55">
        <f t="shared" si="7"/>
        <v>0</v>
      </c>
    </row>
    <row r="29" spans="1:12" ht="20.149999999999999" customHeight="1" x14ac:dyDescent="0.35">
      <c r="A29" s="53"/>
      <c r="B29" s="88">
        <f t="shared" si="8"/>
        <v>25</v>
      </c>
      <c r="C29" s="87"/>
      <c r="D29" s="87"/>
      <c r="E29" s="48">
        <f t="shared" si="0"/>
        <v>0</v>
      </c>
      <c r="F29" s="48">
        <f t="shared" si="1"/>
        <v>0</v>
      </c>
      <c r="G29" s="48">
        <f t="shared" si="2"/>
        <v>0</v>
      </c>
      <c r="H29" s="48">
        <f t="shared" si="3"/>
        <v>0</v>
      </c>
      <c r="I29" s="48">
        <f t="shared" si="4"/>
        <v>0</v>
      </c>
      <c r="J29" s="48">
        <f t="shared" si="5"/>
        <v>0</v>
      </c>
      <c r="K29" s="48">
        <f t="shared" si="6"/>
        <v>0</v>
      </c>
      <c r="L29" s="55">
        <f t="shared" si="7"/>
        <v>0</v>
      </c>
    </row>
    <row r="30" spans="1:12" ht="20.149999999999999" customHeight="1" x14ac:dyDescent="0.35">
      <c r="A30" s="53"/>
      <c r="B30" s="88">
        <f t="shared" si="8"/>
        <v>26</v>
      </c>
      <c r="C30" s="87"/>
      <c r="D30" s="87"/>
      <c r="E30" s="48">
        <f t="shared" si="0"/>
        <v>0</v>
      </c>
      <c r="F30" s="48">
        <f t="shared" si="1"/>
        <v>0</v>
      </c>
      <c r="G30" s="48">
        <f t="shared" si="2"/>
        <v>0</v>
      </c>
      <c r="H30" s="48">
        <f t="shared" si="3"/>
        <v>0</v>
      </c>
      <c r="I30" s="48">
        <f t="shared" si="4"/>
        <v>0</v>
      </c>
      <c r="J30" s="48">
        <f t="shared" si="5"/>
        <v>0</v>
      </c>
      <c r="K30" s="48">
        <f t="shared" si="6"/>
        <v>0</v>
      </c>
      <c r="L30" s="55">
        <f t="shared" si="7"/>
        <v>0</v>
      </c>
    </row>
    <row r="31" spans="1:12" ht="20.149999999999999" customHeight="1" x14ac:dyDescent="0.35">
      <c r="A31" s="53"/>
      <c r="B31" s="88">
        <f t="shared" si="8"/>
        <v>27</v>
      </c>
      <c r="C31" s="87"/>
      <c r="D31" s="87"/>
      <c r="E31" s="48">
        <f t="shared" si="0"/>
        <v>0</v>
      </c>
      <c r="F31" s="48">
        <f t="shared" si="1"/>
        <v>0</v>
      </c>
      <c r="G31" s="48">
        <f t="shared" si="2"/>
        <v>0</v>
      </c>
      <c r="H31" s="48">
        <f t="shared" si="3"/>
        <v>0</v>
      </c>
      <c r="I31" s="48">
        <f t="shared" si="4"/>
        <v>0</v>
      </c>
      <c r="J31" s="48">
        <f t="shared" si="5"/>
        <v>0</v>
      </c>
      <c r="K31" s="48">
        <f t="shared" si="6"/>
        <v>0</v>
      </c>
      <c r="L31" s="55">
        <f t="shared" si="7"/>
        <v>0</v>
      </c>
    </row>
    <row r="32" spans="1:12" ht="20.149999999999999" customHeight="1" x14ac:dyDescent="0.35">
      <c r="A32" s="53"/>
      <c r="B32" s="88">
        <f t="shared" si="8"/>
        <v>28</v>
      </c>
      <c r="C32" s="87"/>
      <c r="D32" s="87"/>
      <c r="E32" s="48">
        <f t="shared" si="0"/>
        <v>0</v>
      </c>
      <c r="F32" s="48">
        <f t="shared" si="1"/>
        <v>0</v>
      </c>
      <c r="G32" s="48">
        <f t="shared" si="2"/>
        <v>0</v>
      </c>
      <c r="H32" s="48">
        <f t="shared" si="3"/>
        <v>0</v>
      </c>
      <c r="I32" s="48">
        <f t="shared" si="4"/>
        <v>0</v>
      </c>
      <c r="J32" s="48">
        <f t="shared" si="5"/>
        <v>0</v>
      </c>
      <c r="K32" s="48">
        <f t="shared" si="6"/>
        <v>0</v>
      </c>
      <c r="L32" s="55">
        <f t="shared" si="7"/>
        <v>0</v>
      </c>
    </row>
    <row r="33" spans="1:12" ht="20.149999999999999" customHeight="1" x14ac:dyDescent="0.35">
      <c r="A33" s="53"/>
      <c r="B33" s="88">
        <f t="shared" si="8"/>
        <v>29</v>
      </c>
      <c r="C33" s="87"/>
      <c r="D33" s="87"/>
      <c r="E33" s="48">
        <f t="shared" si="0"/>
        <v>0</v>
      </c>
      <c r="F33" s="48">
        <f t="shared" si="1"/>
        <v>0</v>
      </c>
      <c r="G33" s="48">
        <f t="shared" si="2"/>
        <v>0</v>
      </c>
      <c r="H33" s="48">
        <f t="shared" si="3"/>
        <v>0</v>
      </c>
      <c r="I33" s="48">
        <f t="shared" si="4"/>
        <v>0</v>
      </c>
      <c r="J33" s="48">
        <f t="shared" si="5"/>
        <v>0</v>
      </c>
      <c r="K33" s="48">
        <f t="shared" si="6"/>
        <v>0</v>
      </c>
      <c r="L33" s="55">
        <f t="shared" si="7"/>
        <v>0</v>
      </c>
    </row>
    <row r="34" spans="1:12" ht="20.149999999999999" customHeight="1" x14ac:dyDescent="0.35">
      <c r="A34" s="53"/>
      <c r="B34" s="88">
        <f t="shared" si="8"/>
        <v>30</v>
      </c>
      <c r="C34" s="87"/>
      <c r="D34" s="87"/>
      <c r="E34" s="48">
        <f t="shared" si="0"/>
        <v>0</v>
      </c>
      <c r="F34" s="48">
        <f t="shared" si="1"/>
        <v>0</v>
      </c>
      <c r="G34" s="48">
        <f t="shared" si="2"/>
        <v>0</v>
      </c>
      <c r="H34" s="48">
        <f t="shared" si="3"/>
        <v>0</v>
      </c>
      <c r="I34" s="48">
        <f t="shared" si="4"/>
        <v>0</v>
      </c>
      <c r="J34" s="48">
        <f t="shared" si="5"/>
        <v>0</v>
      </c>
      <c r="K34" s="48">
        <f t="shared" si="6"/>
        <v>0</v>
      </c>
      <c r="L34" s="55">
        <f t="shared" si="7"/>
        <v>0</v>
      </c>
    </row>
    <row r="35" spans="1:12" ht="20.149999999999999" customHeight="1" x14ac:dyDescent="0.35">
      <c r="A35" s="53"/>
      <c r="B35" s="88">
        <f t="shared" si="8"/>
        <v>31</v>
      </c>
      <c r="C35" s="87"/>
      <c r="D35" s="87"/>
      <c r="E35" s="48">
        <f t="shared" si="0"/>
        <v>0</v>
      </c>
      <c r="F35" s="48">
        <f t="shared" si="1"/>
        <v>0</v>
      </c>
      <c r="G35" s="48">
        <f t="shared" si="2"/>
        <v>0</v>
      </c>
      <c r="H35" s="48">
        <f t="shared" si="3"/>
        <v>0</v>
      </c>
      <c r="I35" s="48">
        <f t="shared" si="4"/>
        <v>0</v>
      </c>
      <c r="J35" s="48">
        <f t="shared" si="5"/>
        <v>0</v>
      </c>
      <c r="K35" s="48">
        <f t="shared" si="6"/>
        <v>0</v>
      </c>
      <c r="L35" s="55">
        <f t="shared" si="7"/>
        <v>0</v>
      </c>
    </row>
    <row r="36" spans="1:12" ht="20.149999999999999" customHeight="1" x14ac:dyDescent="0.35">
      <c r="A36" s="53"/>
      <c r="B36" s="88">
        <f t="shared" si="8"/>
        <v>32</v>
      </c>
      <c r="C36" s="87"/>
      <c r="D36" s="87"/>
      <c r="E36" s="48">
        <f t="shared" si="0"/>
        <v>0</v>
      </c>
      <c r="F36" s="48">
        <f t="shared" si="1"/>
        <v>0</v>
      </c>
      <c r="G36" s="48">
        <f t="shared" si="2"/>
        <v>0</v>
      </c>
      <c r="H36" s="48">
        <f t="shared" si="3"/>
        <v>0</v>
      </c>
      <c r="I36" s="48">
        <f t="shared" si="4"/>
        <v>0</v>
      </c>
      <c r="J36" s="48">
        <f t="shared" si="5"/>
        <v>0</v>
      </c>
      <c r="K36" s="48">
        <f t="shared" si="6"/>
        <v>0</v>
      </c>
      <c r="L36" s="55">
        <f t="shared" si="7"/>
        <v>0</v>
      </c>
    </row>
    <row r="37" spans="1:12" ht="20.149999999999999" customHeight="1" x14ac:dyDescent="0.35">
      <c r="A37" s="53"/>
      <c r="B37" s="88">
        <f t="shared" si="8"/>
        <v>33</v>
      </c>
      <c r="C37" s="87"/>
      <c r="D37" s="87"/>
      <c r="E37" s="48">
        <f t="shared" si="0"/>
        <v>0</v>
      </c>
      <c r="F37" s="48">
        <f t="shared" si="1"/>
        <v>0</v>
      </c>
      <c r="G37" s="48">
        <f t="shared" si="2"/>
        <v>0</v>
      </c>
      <c r="H37" s="48">
        <f t="shared" si="3"/>
        <v>0</v>
      </c>
      <c r="I37" s="48">
        <f t="shared" si="4"/>
        <v>0</v>
      </c>
      <c r="J37" s="48">
        <f t="shared" si="5"/>
        <v>0</v>
      </c>
      <c r="K37" s="48">
        <f t="shared" si="6"/>
        <v>0</v>
      </c>
      <c r="L37" s="55">
        <f t="shared" si="7"/>
        <v>0</v>
      </c>
    </row>
    <row r="38" spans="1:12" ht="20.149999999999999" customHeight="1" x14ac:dyDescent="0.35">
      <c r="A38" s="53"/>
      <c r="B38" s="88">
        <f t="shared" si="8"/>
        <v>34</v>
      </c>
      <c r="C38" s="87"/>
      <c r="D38" s="87"/>
      <c r="E38" s="48">
        <f t="shared" si="0"/>
        <v>0</v>
      </c>
      <c r="F38" s="48">
        <f t="shared" si="1"/>
        <v>0</v>
      </c>
      <c r="G38" s="48">
        <f t="shared" si="2"/>
        <v>0</v>
      </c>
      <c r="H38" s="48">
        <f t="shared" si="3"/>
        <v>0</v>
      </c>
      <c r="I38" s="48">
        <f t="shared" si="4"/>
        <v>0</v>
      </c>
      <c r="J38" s="48">
        <f t="shared" si="5"/>
        <v>0</v>
      </c>
      <c r="K38" s="48">
        <f t="shared" si="6"/>
        <v>0</v>
      </c>
      <c r="L38" s="55">
        <f t="shared" si="7"/>
        <v>0</v>
      </c>
    </row>
    <row r="39" spans="1:12" ht="20.149999999999999" customHeight="1" x14ac:dyDescent="0.35">
      <c r="A39" s="53"/>
      <c r="B39" s="88">
        <f t="shared" si="8"/>
        <v>35</v>
      </c>
      <c r="C39" s="87"/>
      <c r="D39" s="87"/>
      <c r="E39" s="48">
        <f t="shared" si="0"/>
        <v>0</v>
      </c>
      <c r="F39" s="48">
        <f t="shared" si="1"/>
        <v>0</v>
      </c>
      <c r="G39" s="48">
        <f t="shared" si="2"/>
        <v>0</v>
      </c>
      <c r="H39" s="48">
        <f t="shared" si="3"/>
        <v>0</v>
      </c>
      <c r="I39" s="48">
        <f t="shared" si="4"/>
        <v>0</v>
      </c>
      <c r="J39" s="48">
        <f t="shared" si="5"/>
        <v>0</v>
      </c>
      <c r="K39" s="48">
        <f t="shared" si="6"/>
        <v>0</v>
      </c>
      <c r="L39" s="55">
        <f t="shared" si="7"/>
        <v>0</v>
      </c>
    </row>
    <row r="40" spans="1:12" ht="20.149999999999999" customHeight="1" x14ac:dyDescent="0.35">
      <c r="A40" s="53"/>
      <c r="B40" s="88">
        <f t="shared" si="8"/>
        <v>36</v>
      </c>
      <c r="C40" s="87"/>
      <c r="D40" s="87"/>
      <c r="E40" s="48">
        <f t="shared" si="0"/>
        <v>0</v>
      </c>
      <c r="F40" s="48">
        <f t="shared" si="1"/>
        <v>0</v>
      </c>
      <c r="G40" s="48">
        <f t="shared" si="2"/>
        <v>0</v>
      </c>
      <c r="H40" s="48">
        <f t="shared" si="3"/>
        <v>0</v>
      </c>
      <c r="I40" s="48">
        <f t="shared" si="4"/>
        <v>0</v>
      </c>
      <c r="J40" s="48">
        <f t="shared" si="5"/>
        <v>0</v>
      </c>
      <c r="K40" s="48">
        <f t="shared" si="6"/>
        <v>0</v>
      </c>
      <c r="L40" s="55">
        <f t="shared" si="7"/>
        <v>0</v>
      </c>
    </row>
    <row r="41" spans="1:12" ht="20.149999999999999" customHeight="1" x14ac:dyDescent="0.35">
      <c r="A41" s="53"/>
      <c r="B41" s="88">
        <f t="shared" si="8"/>
        <v>37</v>
      </c>
      <c r="C41" s="87"/>
      <c r="D41" s="87"/>
      <c r="E41" s="48">
        <f t="shared" si="0"/>
        <v>0</v>
      </c>
      <c r="F41" s="48">
        <f t="shared" si="1"/>
        <v>0</v>
      </c>
      <c r="G41" s="48">
        <f t="shared" si="2"/>
        <v>0</v>
      </c>
      <c r="H41" s="48">
        <f t="shared" si="3"/>
        <v>0</v>
      </c>
      <c r="I41" s="48">
        <f t="shared" si="4"/>
        <v>0</v>
      </c>
      <c r="J41" s="48">
        <f t="shared" si="5"/>
        <v>0</v>
      </c>
      <c r="K41" s="48">
        <f t="shared" si="6"/>
        <v>0</v>
      </c>
      <c r="L41" s="55">
        <f t="shared" si="7"/>
        <v>0</v>
      </c>
    </row>
    <row r="42" spans="1:12" ht="20.149999999999999" customHeight="1" x14ac:dyDescent="0.35">
      <c r="A42" s="53"/>
      <c r="B42" s="88">
        <f t="shared" si="8"/>
        <v>38</v>
      </c>
      <c r="C42" s="87"/>
      <c r="D42" s="87"/>
      <c r="E42" s="48">
        <f t="shared" si="0"/>
        <v>0</v>
      </c>
      <c r="F42" s="48">
        <f t="shared" si="1"/>
        <v>0</v>
      </c>
      <c r="G42" s="48">
        <f t="shared" si="2"/>
        <v>0</v>
      </c>
      <c r="H42" s="48">
        <f t="shared" si="3"/>
        <v>0</v>
      </c>
      <c r="I42" s="48">
        <f t="shared" si="4"/>
        <v>0</v>
      </c>
      <c r="J42" s="48">
        <f t="shared" si="5"/>
        <v>0</v>
      </c>
      <c r="K42" s="48">
        <f t="shared" si="6"/>
        <v>0</v>
      </c>
      <c r="L42" s="55">
        <f t="shared" si="7"/>
        <v>0</v>
      </c>
    </row>
    <row r="43" spans="1:12" ht="20.149999999999999" customHeight="1" x14ac:dyDescent="0.35">
      <c r="A43" s="53"/>
      <c r="B43" s="88">
        <f t="shared" si="8"/>
        <v>39</v>
      </c>
      <c r="C43" s="87"/>
      <c r="D43" s="87"/>
      <c r="E43" s="48">
        <f t="shared" si="0"/>
        <v>0</v>
      </c>
      <c r="F43" s="48">
        <f t="shared" si="1"/>
        <v>0</v>
      </c>
      <c r="G43" s="48">
        <f t="shared" si="2"/>
        <v>0</v>
      </c>
      <c r="H43" s="48">
        <f t="shared" si="3"/>
        <v>0</v>
      </c>
      <c r="I43" s="48">
        <f t="shared" si="4"/>
        <v>0</v>
      </c>
      <c r="J43" s="48">
        <f t="shared" si="5"/>
        <v>0</v>
      </c>
      <c r="K43" s="48">
        <f t="shared" si="6"/>
        <v>0</v>
      </c>
      <c r="L43" s="55">
        <f t="shared" si="7"/>
        <v>0</v>
      </c>
    </row>
    <row r="44" spans="1:12" ht="20.149999999999999" customHeight="1" x14ac:dyDescent="0.35">
      <c r="A44" s="53"/>
      <c r="B44" s="88">
        <f t="shared" si="8"/>
        <v>40</v>
      </c>
      <c r="C44" s="87"/>
      <c r="D44" s="87"/>
      <c r="E44" s="48">
        <f t="shared" si="0"/>
        <v>0</v>
      </c>
      <c r="F44" s="48">
        <f t="shared" si="1"/>
        <v>0</v>
      </c>
      <c r="G44" s="48">
        <f t="shared" si="2"/>
        <v>0</v>
      </c>
      <c r="H44" s="48">
        <f t="shared" si="3"/>
        <v>0</v>
      </c>
      <c r="I44" s="48">
        <f t="shared" si="4"/>
        <v>0</v>
      </c>
      <c r="J44" s="48">
        <f t="shared" si="5"/>
        <v>0</v>
      </c>
      <c r="K44" s="48">
        <f t="shared" si="6"/>
        <v>0</v>
      </c>
      <c r="L44" s="55">
        <f t="shared" si="7"/>
        <v>0</v>
      </c>
    </row>
    <row r="45" spans="1:12" ht="20.149999999999999" customHeight="1" x14ac:dyDescent="0.35">
      <c r="A45" s="53"/>
      <c r="B45" s="88">
        <f t="shared" si="8"/>
        <v>41</v>
      </c>
      <c r="C45" s="87"/>
      <c r="D45" s="87"/>
      <c r="E45" s="48">
        <f t="shared" si="0"/>
        <v>0</v>
      </c>
      <c r="F45" s="48">
        <f t="shared" si="1"/>
        <v>0</v>
      </c>
      <c r="G45" s="48">
        <f t="shared" si="2"/>
        <v>0</v>
      </c>
      <c r="H45" s="48">
        <f t="shared" si="3"/>
        <v>0</v>
      </c>
      <c r="I45" s="48">
        <f t="shared" si="4"/>
        <v>0</v>
      </c>
      <c r="J45" s="48">
        <f t="shared" si="5"/>
        <v>0</v>
      </c>
      <c r="K45" s="48">
        <f t="shared" si="6"/>
        <v>0</v>
      </c>
      <c r="L45" s="55">
        <f t="shared" si="7"/>
        <v>0</v>
      </c>
    </row>
    <row r="46" spans="1:12" ht="20.149999999999999" customHeight="1" x14ac:dyDescent="0.35">
      <c r="A46" s="53"/>
      <c r="B46" s="88">
        <f t="shared" si="8"/>
        <v>42</v>
      </c>
      <c r="C46" s="87"/>
      <c r="D46" s="87"/>
      <c r="E46" s="48">
        <f t="shared" si="0"/>
        <v>0</v>
      </c>
      <c r="F46" s="48">
        <f t="shared" si="1"/>
        <v>0</v>
      </c>
      <c r="G46" s="48">
        <f t="shared" si="2"/>
        <v>0</v>
      </c>
      <c r="H46" s="48">
        <f t="shared" si="3"/>
        <v>0</v>
      </c>
      <c r="I46" s="48">
        <f t="shared" si="4"/>
        <v>0</v>
      </c>
      <c r="J46" s="48">
        <f t="shared" si="5"/>
        <v>0</v>
      </c>
      <c r="K46" s="48">
        <f t="shared" si="6"/>
        <v>0</v>
      </c>
      <c r="L46" s="55">
        <f t="shared" si="7"/>
        <v>0</v>
      </c>
    </row>
    <row r="47" spans="1:12" ht="20.149999999999999" customHeight="1" x14ac:dyDescent="0.35">
      <c r="A47" s="53"/>
      <c r="B47" s="88">
        <f t="shared" si="8"/>
        <v>43</v>
      </c>
      <c r="C47" s="87"/>
      <c r="D47" s="87"/>
      <c r="E47" s="48">
        <f t="shared" si="0"/>
        <v>0</v>
      </c>
      <c r="F47" s="48">
        <f t="shared" si="1"/>
        <v>0</v>
      </c>
      <c r="G47" s="48">
        <f t="shared" si="2"/>
        <v>0</v>
      </c>
      <c r="H47" s="48">
        <f t="shared" si="3"/>
        <v>0</v>
      </c>
      <c r="I47" s="48">
        <f t="shared" si="4"/>
        <v>0</v>
      </c>
      <c r="J47" s="48">
        <f t="shared" si="5"/>
        <v>0</v>
      </c>
      <c r="K47" s="48">
        <f t="shared" si="6"/>
        <v>0</v>
      </c>
      <c r="L47" s="55">
        <f t="shared" si="7"/>
        <v>0</v>
      </c>
    </row>
    <row r="48" spans="1:12" ht="20.149999999999999" customHeight="1" x14ac:dyDescent="0.35">
      <c r="A48" s="53"/>
      <c r="B48" s="88">
        <f t="shared" si="8"/>
        <v>44</v>
      </c>
      <c r="C48" s="87"/>
      <c r="D48" s="87"/>
      <c r="E48" s="48">
        <f t="shared" si="0"/>
        <v>0</v>
      </c>
      <c r="F48" s="48">
        <f t="shared" si="1"/>
        <v>0</v>
      </c>
      <c r="G48" s="48">
        <f t="shared" si="2"/>
        <v>0</v>
      </c>
      <c r="H48" s="48">
        <f t="shared" si="3"/>
        <v>0</v>
      </c>
      <c r="I48" s="48">
        <f t="shared" si="4"/>
        <v>0</v>
      </c>
      <c r="J48" s="48">
        <f t="shared" si="5"/>
        <v>0</v>
      </c>
      <c r="K48" s="48">
        <f t="shared" si="6"/>
        <v>0</v>
      </c>
      <c r="L48" s="55">
        <f t="shared" si="7"/>
        <v>0</v>
      </c>
    </row>
    <row r="49" spans="1:12" ht="20.149999999999999" customHeight="1" x14ac:dyDescent="0.35">
      <c r="A49" s="53"/>
      <c r="B49" s="88">
        <f t="shared" si="8"/>
        <v>45</v>
      </c>
      <c r="C49" s="87"/>
      <c r="D49" s="87"/>
      <c r="E49" s="48">
        <f t="shared" si="0"/>
        <v>0</v>
      </c>
      <c r="F49" s="48">
        <f t="shared" si="1"/>
        <v>0</v>
      </c>
      <c r="G49" s="48">
        <f t="shared" si="2"/>
        <v>0</v>
      </c>
      <c r="H49" s="48">
        <f t="shared" si="3"/>
        <v>0</v>
      </c>
      <c r="I49" s="48">
        <f t="shared" si="4"/>
        <v>0</v>
      </c>
      <c r="J49" s="48">
        <f t="shared" si="5"/>
        <v>0</v>
      </c>
      <c r="K49" s="48">
        <f t="shared" si="6"/>
        <v>0</v>
      </c>
      <c r="L49" s="55">
        <f t="shared" si="7"/>
        <v>0</v>
      </c>
    </row>
    <row r="50" spans="1:12" ht="20.149999999999999" customHeight="1" x14ac:dyDescent="0.35">
      <c r="A50" s="53"/>
      <c r="B50" s="88">
        <f t="shared" si="8"/>
        <v>46</v>
      </c>
      <c r="C50" s="87"/>
      <c r="D50" s="87"/>
      <c r="E50" s="48">
        <f t="shared" si="0"/>
        <v>0</v>
      </c>
      <c r="F50" s="48">
        <f t="shared" si="1"/>
        <v>0</v>
      </c>
      <c r="G50" s="48">
        <f t="shared" si="2"/>
        <v>0</v>
      </c>
      <c r="H50" s="48">
        <f t="shared" si="3"/>
        <v>0</v>
      </c>
      <c r="I50" s="48">
        <f t="shared" si="4"/>
        <v>0</v>
      </c>
      <c r="J50" s="48">
        <f t="shared" si="5"/>
        <v>0</v>
      </c>
      <c r="K50" s="48">
        <f t="shared" si="6"/>
        <v>0</v>
      </c>
      <c r="L50" s="55">
        <f t="shared" si="7"/>
        <v>0</v>
      </c>
    </row>
    <row r="51" spans="1:12" ht="20.149999999999999" customHeight="1" x14ac:dyDescent="0.35">
      <c r="A51" s="53"/>
      <c r="B51" s="88">
        <f t="shared" si="8"/>
        <v>47</v>
      </c>
      <c r="C51" s="87"/>
      <c r="D51" s="87"/>
      <c r="E51" s="48">
        <f t="shared" si="0"/>
        <v>0</v>
      </c>
      <c r="F51" s="48">
        <f t="shared" si="1"/>
        <v>0</v>
      </c>
      <c r="G51" s="48">
        <f t="shared" si="2"/>
        <v>0</v>
      </c>
      <c r="H51" s="48">
        <f t="shared" si="3"/>
        <v>0</v>
      </c>
      <c r="I51" s="48">
        <f t="shared" si="4"/>
        <v>0</v>
      </c>
      <c r="J51" s="48">
        <f t="shared" si="5"/>
        <v>0</v>
      </c>
      <c r="K51" s="48">
        <f t="shared" si="6"/>
        <v>0</v>
      </c>
      <c r="L51" s="55">
        <f t="shared" si="7"/>
        <v>0</v>
      </c>
    </row>
    <row r="52" spans="1:12" ht="20.149999999999999" customHeight="1" thickBot="1" x14ac:dyDescent="0.4">
      <c r="A52" s="53"/>
      <c r="B52" s="82">
        <f t="shared" si="8"/>
        <v>48</v>
      </c>
      <c r="C52" s="82"/>
      <c r="D52" s="82"/>
      <c r="E52" s="24">
        <f t="shared" si="0"/>
        <v>0</v>
      </c>
      <c r="F52" s="24">
        <f t="shared" si="1"/>
        <v>0</v>
      </c>
      <c r="G52" s="24">
        <f t="shared" si="2"/>
        <v>0</v>
      </c>
      <c r="H52" s="24">
        <f t="shared" si="3"/>
        <v>0</v>
      </c>
      <c r="I52" s="24">
        <f t="shared" si="4"/>
        <v>0</v>
      </c>
      <c r="J52" s="24">
        <f t="shared" si="5"/>
        <v>0</v>
      </c>
      <c r="K52" s="24">
        <f t="shared" si="6"/>
        <v>0</v>
      </c>
      <c r="L52" s="56">
        <f t="shared" si="7"/>
        <v>0</v>
      </c>
    </row>
    <row r="53" spans="1:12" ht="20.149999999999999" customHeight="1" x14ac:dyDescent="0.35">
      <c r="A53" s="60"/>
    </row>
    <row r="54" spans="1:12" ht="20.149999999999999" customHeight="1" x14ac:dyDescent="0.35">
      <c r="A54" s="60"/>
    </row>
    <row r="55" spans="1:12" ht="20.149999999999999" customHeight="1" x14ac:dyDescent="0.35">
      <c r="A55" s="60"/>
    </row>
    <row r="56" spans="1:12" ht="20.149999999999999" customHeight="1" x14ac:dyDescent="0.35">
      <c r="A56" s="60"/>
    </row>
    <row r="57" spans="1:12" ht="20.149999999999999" customHeight="1" x14ac:dyDescent="0.35">
      <c r="A57" s="60"/>
    </row>
    <row r="58" spans="1:12" ht="20.149999999999999" customHeight="1" x14ac:dyDescent="0.35">
      <c r="A58" s="60"/>
    </row>
    <row r="59" spans="1:12" ht="20.149999999999999" customHeight="1" x14ac:dyDescent="0.35">
      <c r="A59" s="60"/>
    </row>
    <row r="60" spans="1:12" ht="20.149999999999999" customHeight="1" x14ac:dyDescent="0.35">
      <c r="A60" s="60"/>
    </row>
    <row r="61" spans="1:12" ht="20.149999999999999" customHeight="1" x14ac:dyDescent="0.35">
      <c r="A61" s="60"/>
    </row>
    <row r="62" spans="1:12" ht="20.149999999999999" customHeight="1" x14ac:dyDescent="0.35">
      <c r="A62" s="60"/>
    </row>
    <row r="63" spans="1:12" ht="20.149999999999999" customHeight="1" x14ac:dyDescent="0.35">
      <c r="A63" s="60"/>
    </row>
    <row r="64" spans="1:12" ht="20.149999999999999" customHeight="1" x14ac:dyDescent="0.35">
      <c r="A64" s="60"/>
    </row>
    <row r="65" spans="1:1" ht="20.149999999999999" customHeight="1" x14ac:dyDescent="0.35">
      <c r="A65" s="60"/>
    </row>
    <row r="66" spans="1:1" ht="20.149999999999999" customHeight="1" x14ac:dyDescent="0.35">
      <c r="A66" s="60"/>
    </row>
    <row r="67" spans="1:1" ht="20.149999999999999" customHeight="1" x14ac:dyDescent="0.35">
      <c r="A67" s="60"/>
    </row>
    <row r="68" spans="1:1" ht="20.149999999999999" customHeight="1" x14ac:dyDescent="0.35">
      <c r="A68" s="60"/>
    </row>
    <row r="69" spans="1:1" ht="20.149999999999999" customHeight="1" x14ac:dyDescent="0.35">
      <c r="A69" s="60"/>
    </row>
    <row r="70" spans="1:1" ht="20.149999999999999" customHeight="1" x14ac:dyDescent="0.35">
      <c r="A70" s="60"/>
    </row>
    <row r="71" spans="1:1" ht="20.149999999999999" customHeight="1" x14ac:dyDescent="0.35">
      <c r="A71" s="60"/>
    </row>
    <row r="72" spans="1:1" ht="20.149999999999999" customHeight="1" x14ac:dyDescent="0.35">
      <c r="A72" s="60"/>
    </row>
    <row r="73" spans="1:1" ht="20.149999999999999" customHeight="1" x14ac:dyDescent="0.35">
      <c r="A73" s="60"/>
    </row>
    <row r="74" spans="1:1" ht="20.149999999999999" customHeight="1" x14ac:dyDescent="0.35">
      <c r="A74" s="60"/>
    </row>
    <row r="75" spans="1:1" ht="20.149999999999999" customHeight="1" x14ac:dyDescent="0.35">
      <c r="A75" s="60"/>
    </row>
    <row r="76" spans="1:1" ht="20.149999999999999" customHeight="1" x14ac:dyDescent="0.35">
      <c r="A76" s="60"/>
    </row>
    <row r="77" spans="1:1" ht="20.149999999999999" customHeight="1" x14ac:dyDescent="0.35">
      <c r="A77" s="60"/>
    </row>
    <row r="78" spans="1:1" ht="20.149999999999999" customHeight="1" x14ac:dyDescent="0.35">
      <c r="A78" s="60"/>
    </row>
    <row r="79" spans="1:1" ht="20.149999999999999" customHeight="1" x14ac:dyDescent="0.35">
      <c r="A79" s="60"/>
    </row>
    <row r="80" spans="1:1" ht="20.149999999999999" customHeight="1" x14ac:dyDescent="0.35">
      <c r="A80" s="60"/>
    </row>
    <row r="81" spans="1:1" ht="20.149999999999999" customHeight="1" x14ac:dyDescent="0.35">
      <c r="A81" s="60"/>
    </row>
    <row r="82" spans="1:1" ht="20.149999999999999" customHeight="1" x14ac:dyDescent="0.35">
      <c r="A82" s="60"/>
    </row>
    <row r="83" spans="1:1" ht="20.149999999999999" customHeight="1" x14ac:dyDescent="0.35">
      <c r="A83" s="60"/>
    </row>
    <row r="84" spans="1:1" ht="20.149999999999999" customHeight="1" x14ac:dyDescent="0.35">
      <c r="A84" s="60"/>
    </row>
    <row r="85" spans="1:1" ht="20.149999999999999" customHeight="1" x14ac:dyDescent="0.35">
      <c r="A85" s="60"/>
    </row>
    <row r="86" spans="1:1" ht="20.149999999999999" customHeight="1" x14ac:dyDescent="0.35">
      <c r="A86" s="60"/>
    </row>
    <row r="87" spans="1:1" ht="20.149999999999999" customHeight="1" x14ac:dyDescent="0.35">
      <c r="A87" s="60"/>
    </row>
    <row r="88" spans="1:1" ht="20.149999999999999" customHeight="1" x14ac:dyDescent="0.35">
      <c r="A88" s="60"/>
    </row>
    <row r="89" spans="1:1" ht="20.149999999999999" customHeight="1" x14ac:dyDescent="0.35">
      <c r="A89" s="60"/>
    </row>
    <row r="90" spans="1:1" ht="20.149999999999999" customHeight="1" x14ac:dyDescent="0.35">
      <c r="A90" s="60"/>
    </row>
    <row r="91" spans="1:1" ht="20.149999999999999" customHeight="1" x14ac:dyDescent="0.35">
      <c r="A91" s="60"/>
    </row>
    <row r="92" spans="1:1" ht="20.149999999999999" customHeight="1" x14ac:dyDescent="0.35">
      <c r="A92" s="60"/>
    </row>
    <row r="93" spans="1:1" ht="20.149999999999999" customHeight="1" x14ac:dyDescent="0.35">
      <c r="A93" s="60"/>
    </row>
    <row r="94" spans="1:1" ht="20.149999999999999" customHeight="1" x14ac:dyDescent="0.35">
      <c r="A94" s="60"/>
    </row>
    <row r="95" spans="1:1" ht="20.149999999999999" customHeight="1" x14ac:dyDescent="0.35">
      <c r="A95" s="60"/>
    </row>
    <row r="96" spans="1:1" ht="20.149999999999999" customHeight="1" x14ac:dyDescent="0.35">
      <c r="A96" s="60"/>
    </row>
    <row r="97" spans="1:1" ht="20.149999999999999" customHeight="1" x14ac:dyDescent="0.35">
      <c r="A97" s="60"/>
    </row>
    <row r="98" spans="1:1" ht="20.149999999999999" customHeight="1" x14ac:dyDescent="0.35">
      <c r="A98" s="60"/>
    </row>
    <row r="99" spans="1:1" ht="20.149999999999999" customHeight="1" x14ac:dyDescent="0.35">
      <c r="A99" s="60"/>
    </row>
    <row r="100" spans="1:1" ht="20.149999999999999" customHeight="1" x14ac:dyDescent="0.35">
      <c r="A100" s="60"/>
    </row>
    <row r="101" spans="1:1" ht="20.149999999999999" customHeight="1" x14ac:dyDescent="0.35">
      <c r="A101" s="60"/>
    </row>
    <row r="102" spans="1:1" ht="20.149999999999999" customHeight="1" x14ac:dyDescent="0.35">
      <c r="A102" s="60"/>
    </row>
    <row r="103" spans="1:1" ht="20.149999999999999" customHeight="1" x14ac:dyDescent="0.35">
      <c r="A103" s="60"/>
    </row>
    <row r="104" spans="1:1" ht="20.149999999999999" customHeight="1" x14ac:dyDescent="0.35">
      <c r="A104" s="60"/>
    </row>
    <row r="105" spans="1:1" ht="20.149999999999999" customHeight="1" x14ac:dyDescent="0.35">
      <c r="A105" s="60"/>
    </row>
    <row r="106" spans="1:1" ht="20.149999999999999" customHeight="1" x14ac:dyDescent="0.35">
      <c r="A106" s="60"/>
    </row>
    <row r="107" spans="1:1" ht="20.149999999999999" customHeight="1" x14ac:dyDescent="0.35">
      <c r="A107" s="60"/>
    </row>
    <row r="108" spans="1:1" ht="20.149999999999999" customHeight="1" x14ac:dyDescent="0.35">
      <c r="A108" s="60"/>
    </row>
    <row r="109" spans="1:1" ht="20.149999999999999" customHeight="1" x14ac:dyDescent="0.35">
      <c r="A109" s="60"/>
    </row>
    <row r="110" spans="1:1" ht="20.149999999999999" customHeight="1" x14ac:dyDescent="0.35">
      <c r="A110" s="60"/>
    </row>
    <row r="111" spans="1:1" ht="20.149999999999999" customHeight="1" x14ac:dyDescent="0.35">
      <c r="A111" s="60"/>
    </row>
    <row r="112" spans="1:1" ht="20.149999999999999" customHeight="1" x14ac:dyDescent="0.35">
      <c r="A112" s="60"/>
    </row>
    <row r="113" spans="1:1" ht="20.149999999999999" customHeight="1" x14ac:dyDescent="0.35">
      <c r="A113" s="60"/>
    </row>
    <row r="114" spans="1:1" ht="20.149999999999999" customHeight="1" x14ac:dyDescent="0.35">
      <c r="A114" s="60"/>
    </row>
    <row r="115" spans="1:1" ht="20.149999999999999" customHeight="1" x14ac:dyDescent="0.35">
      <c r="A115" s="60"/>
    </row>
    <row r="116" spans="1:1" ht="20.149999999999999" customHeight="1" x14ac:dyDescent="0.35">
      <c r="A116" s="60"/>
    </row>
    <row r="117" spans="1:1" ht="20.149999999999999" customHeight="1" x14ac:dyDescent="0.35">
      <c r="A117" s="60"/>
    </row>
    <row r="118" spans="1:1" ht="20.149999999999999" customHeight="1" x14ac:dyDescent="0.35">
      <c r="A118" s="60"/>
    </row>
    <row r="119" spans="1:1" ht="20.149999999999999" customHeight="1" x14ac:dyDescent="0.35">
      <c r="A119" s="60"/>
    </row>
    <row r="120" spans="1:1" ht="20.149999999999999" customHeight="1" x14ac:dyDescent="0.35">
      <c r="A120" s="60"/>
    </row>
    <row r="121" spans="1:1" ht="20.149999999999999" customHeight="1" x14ac:dyDescent="0.35">
      <c r="A121" s="60"/>
    </row>
    <row r="122" spans="1:1" ht="20.149999999999999" customHeight="1" x14ac:dyDescent="0.35">
      <c r="A122" s="60"/>
    </row>
    <row r="123" spans="1:1" ht="20.149999999999999" customHeight="1" x14ac:dyDescent="0.35">
      <c r="A123" s="60"/>
    </row>
    <row r="124" spans="1:1" ht="20.149999999999999" customHeight="1" x14ac:dyDescent="0.35">
      <c r="A124" s="60"/>
    </row>
    <row r="125" spans="1:1" ht="20.149999999999999" customHeight="1" x14ac:dyDescent="0.35">
      <c r="A125" s="60"/>
    </row>
    <row r="126" spans="1:1" ht="20.149999999999999" customHeight="1" x14ac:dyDescent="0.35">
      <c r="A126" s="60"/>
    </row>
    <row r="127" spans="1:1" ht="20.149999999999999" customHeight="1" x14ac:dyDescent="0.35">
      <c r="A127" s="60"/>
    </row>
    <row r="128" spans="1:1" ht="20.149999999999999" customHeight="1" x14ac:dyDescent="0.35">
      <c r="A128" s="60"/>
    </row>
    <row r="129" spans="1:1" ht="20.149999999999999" customHeight="1" x14ac:dyDescent="0.35">
      <c r="A129" s="60"/>
    </row>
    <row r="130" spans="1:1" ht="20.149999999999999" customHeight="1" x14ac:dyDescent="0.35">
      <c r="A130" s="60"/>
    </row>
    <row r="131" spans="1:1" ht="20.149999999999999" customHeight="1" x14ac:dyDescent="0.35">
      <c r="A131" s="60"/>
    </row>
    <row r="132" spans="1:1" ht="20.149999999999999" customHeight="1" x14ac:dyDescent="0.35">
      <c r="A132" s="60"/>
    </row>
    <row r="133" spans="1:1" ht="20.149999999999999" customHeight="1" x14ac:dyDescent="0.35">
      <c r="A133" s="60"/>
    </row>
    <row r="134" spans="1:1" ht="20.149999999999999" customHeight="1" x14ac:dyDescent="0.35">
      <c r="A134" s="60"/>
    </row>
    <row r="135" spans="1:1" ht="20.149999999999999" customHeight="1" x14ac:dyDescent="0.35">
      <c r="A135" s="60"/>
    </row>
    <row r="136" spans="1:1" ht="20.149999999999999" customHeight="1" x14ac:dyDescent="0.35">
      <c r="A136" s="60"/>
    </row>
    <row r="137" spans="1:1" ht="20.149999999999999" customHeight="1" x14ac:dyDescent="0.35">
      <c r="A137" s="60"/>
    </row>
    <row r="138" spans="1:1" ht="20.149999999999999" customHeight="1" x14ac:dyDescent="0.35">
      <c r="A138" s="60"/>
    </row>
    <row r="139" spans="1:1" ht="20.149999999999999" customHeight="1" x14ac:dyDescent="0.35">
      <c r="A139" s="60"/>
    </row>
    <row r="140" spans="1:1" ht="20.149999999999999" customHeight="1" x14ac:dyDescent="0.35">
      <c r="A140" s="60"/>
    </row>
    <row r="141" spans="1:1" ht="20.149999999999999" customHeight="1" x14ac:dyDescent="0.35">
      <c r="A141" s="60"/>
    </row>
    <row r="142" spans="1:1" ht="20.149999999999999" customHeight="1" x14ac:dyDescent="0.35">
      <c r="A142" s="60"/>
    </row>
    <row r="143" spans="1:1" ht="20.149999999999999" customHeight="1" x14ac:dyDescent="0.35">
      <c r="A143" s="60"/>
    </row>
    <row r="144" spans="1:1" ht="20.149999999999999" customHeight="1" x14ac:dyDescent="0.35">
      <c r="A144" s="60"/>
    </row>
    <row r="145" spans="1:1" ht="20.149999999999999" customHeight="1" x14ac:dyDescent="0.35">
      <c r="A145" s="60"/>
    </row>
    <row r="146" spans="1:1" ht="20.149999999999999" customHeight="1" x14ac:dyDescent="0.35">
      <c r="A146" s="60"/>
    </row>
    <row r="147" spans="1:1" ht="20.149999999999999" customHeight="1" x14ac:dyDescent="0.35">
      <c r="A147" s="60"/>
    </row>
    <row r="148" spans="1:1" ht="20.149999999999999" customHeight="1" x14ac:dyDescent="0.35">
      <c r="A148" s="60"/>
    </row>
    <row r="149" spans="1:1" ht="20.149999999999999" customHeight="1" x14ac:dyDescent="0.35">
      <c r="A149" s="60"/>
    </row>
    <row r="150" spans="1:1" ht="20.149999999999999" customHeight="1" x14ac:dyDescent="0.35">
      <c r="A150" s="60"/>
    </row>
    <row r="151" spans="1:1" ht="20.149999999999999" customHeight="1" x14ac:dyDescent="0.35">
      <c r="A151" s="60"/>
    </row>
    <row r="152" spans="1:1" ht="20.149999999999999" customHeight="1" x14ac:dyDescent="0.35">
      <c r="A152" s="60"/>
    </row>
    <row r="153" spans="1:1" ht="20.149999999999999" customHeight="1" x14ac:dyDescent="0.35">
      <c r="A153" s="60"/>
    </row>
    <row r="154" spans="1:1" ht="20.149999999999999" customHeight="1" x14ac:dyDescent="0.35">
      <c r="A154" s="60"/>
    </row>
    <row r="155" spans="1:1" ht="20.149999999999999" customHeight="1" x14ac:dyDescent="0.35">
      <c r="A155" s="60"/>
    </row>
    <row r="156" spans="1:1" ht="20.149999999999999" customHeight="1" x14ac:dyDescent="0.35">
      <c r="A156" s="60"/>
    </row>
    <row r="157" spans="1:1" ht="20.149999999999999" customHeight="1" x14ac:dyDescent="0.35">
      <c r="A157" s="60"/>
    </row>
    <row r="158" spans="1:1" ht="20.149999999999999" customHeight="1" x14ac:dyDescent="0.35">
      <c r="A158" s="60"/>
    </row>
    <row r="159" spans="1:1" ht="20.149999999999999" customHeight="1" x14ac:dyDescent="0.35">
      <c r="A159" s="60"/>
    </row>
    <row r="160" spans="1:1" ht="20.149999999999999" customHeight="1" x14ac:dyDescent="0.35">
      <c r="A160" s="60"/>
    </row>
    <row r="161" spans="1:1" ht="20.149999999999999" customHeight="1" x14ac:dyDescent="0.35">
      <c r="A161" s="60"/>
    </row>
    <row r="162" spans="1:1" ht="20.149999999999999" customHeight="1" x14ac:dyDescent="0.35">
      <c r="A162" s="60"/>
    </row>
    <row r="163" spans="1:1" ht="20.149999999999999" customHeight="1" x14ac:dyDescent="0.35">
      <c r="A163" s="60"/>
    </row>
    <row r="164" spans="1:1" ht="20.149999999999999" customHeight="1" x14ac:dyDescent="0.35">
      <c r="A164" s="60"/>
    </row>
    <row r="165" spans="1:1" ht="20.149999999999999" customHeight="1" x14ac:dyDescent="0.35">
      <c r="A165" s="60"/>
    </row>
    <row r="166" spans="1:1" ht="20.149999999999999" customHeight="1" x14ac:dyDescent="0.35">
      <c r="A166" s="60"/>
    </row>
    <row r="167" spans="1:1" ht="20.149999999999999" customHeight="1" x14ac:dyDescent="0.35">
      <c r="A167" s="60"/>
    </row>
    <row r="168" spans="1:1" ht="20.149999999999999" customHeight="1" x14ac:dyDescent="0.35">
      <c r="A168" s="60"/>
    </row>
    <row r="169" spans="1:1" ht="20.149999999999999" customHeight="1" x14ac:dyDescent="0.35">
      <c r="A169" s="60"/>
    </row>
    <row r="170" spans="1:1" ht="20.149999999999999" customHeight="1" x14ac:dyDescent="0.35">
      <c r="A170" s="60"/>
    </row>
    <row r="171" spans="1:1" ht="20.149999999999999" customHeight="1" x14ac:dyDescent="0.35">
      <c r="A171" s="60"/>
    </row>
    <row r="172" spans="1:1" ht="20.149999999999999" customHeight="1" x14ac:dyDescent="0.35">
      <c r="A172" s="60"/>
    </row>
    <row r="173" spans="1:1" ht="20.149999999999999" customHeight="1" x14ac:dyDescent="0.35">
      <c r="A173" s="60"/>
    </row>
    <row r="174" spans="1:1" ht="20.149999999999999" customHeight="1" x14ac:dyDescent="0.35">
      <c r="A174" s="60"/>
    </row>
    <row r="175" spans="1:1" ht="20.149999999999999" customHeight="1" x14ac:dyDescent="0.35">
      <c r="A175" s="60"/>
    </row>
    <row r="176" spans="1:1" ht="20.149999999999999" customHeight="1" x14ac:dyDescent="0.35">
      <c r="A176" s="60"/>
    </row>
    <row r="177" spans="1:1" ht="20.149999999999999" customHeight="1" x14ac:dyDescent="0.35">
      <c r="A177" s="60"/>
    </row>
    <row r="178" spans="1:1" ht="20.149999999999999" customHeight="1" x14ac:dyDescent="0.35">
      <c r="A178" s="60"/>
    </row>
    <row r="179" spans="1:1" ht="20.149999999999999" customHeight="1" x14ac:dyDescent="0.35">
      <c r="A179" s="60"/>
    </row>
    <row r="180" spans="1:1" ht="20.149999999999999" customHeight="1" x14ac:dyDescent="0.35">
      <c r="A180" s="60"/>
    </row>
    <row r="181" spans="1:1" ht="20.149999999999999" customHeight="1" x14ac:dyDescent="0.35">
      <c r="A181" s="60"/>
    </row>
    <row r="182" spans="1:1" ht="20.149999999999999" customHeight="1" x14ac:dyDescent="0.35">
      <c r="A182" s="60"/>
    </row>
    <row r="183" spans="1:1" ht="20.149999999999999" customHeight="1" x14ac:dyDescent="0.35">
      <c r="A183" s="60"/>
    </row>
    <row r="184" spans="1:1" ht="20.149999999999999" customHeight="1" x14ac:dyDescent="0.35">
      <c r="A184" s="60"/>
    </row>
    <row r="185" spans="1:1" ht="20.149999999999999" customHeight="1" x14ac:dyDescent="0.35">
      <c r="A185" s="60"/>
    </row>
    <row r="186" spans="1:1" ht="20.149999999999999" customHeight="1" x14ac:dyDescent="0.35">
      <c r="A186" s="60"/>
    </row>
    <row r="187" spans="1:1" ht="20.149999999999999" customHeight="1" x14ac:dyDescent="0.35">
      <c r="A187" s="60"/>
    </row>
    <row r="188" spans="1:1" ht="20.149999999999999" customHeight="1" x14ac:dyDescent="0.35">
      <c r="A188" s="60"/>
    </row>
    <row r="189" spans="1:1" ht="20.149999999999999" customHeight="1" x14ac:dyDescent="0.35">
      <c r="A189" s="60"/>
    </row>
    <row r="190" spans="1:1" ht="20.149999999999999" customHeight="1" x14ac:dyDescent="0.35">
      <c r="A190" s="60"/>
    </row>
    <row r="191" spans="1:1" ht="20.149999999999999" customHeight="1" x14ac:dyDescent="0.35">
      <c r="A191" s="60"/>
    </row>
    <row r="192" spans="1:1" ht="20.149999999999999" customHeight="1" x14ac:dyDescent="0.35">
      <c r="A192" s="60"/>
    </row>
    <row r="193" spans="1:1" ht="20.149999999999999" customHeight="1" x14ac:dyDescent="0.35">
      <c r="A193" s="60"/>
    </row>
    <row r="194" spans="1:1" ht="20.149999999999999" customHeight="1" x14ac:dyDescent="0.35">
      <c r="A194" s="60"/>
    </row>
    <row r="195" spans="1:1" ht="20.149999999999999" customHeight="1" x14ac:dyDescent="0.35">
      <c r="A195" s="60"/>
    </row>
    <row r="196" spans="1:1" ht="20.149999999999999" customHeight="1" x14ac:dyDescent="0.35">
      <c r="A196" s="60"/>
    </row>
    <row r="197" spans="1:1" ht="20.149999999999999" customHeight="1" x14ac:dyDescent="0.35">
      <c r="A197" s="60"/>
    </row>
    <row r="198" spans="1:1" ht="20.149999999999999" customHeight="1" x14ac:dyDescent="0.35">
      <c r="A198" s="60"/>
    </row>
    <row r="199" spans="1:1" ht="20.149999999999999" customHeight="1" x14ac:dyDescent="0.35">
      <c r="A199" s="60"/>
    </row>
    <row r="200" spans="1:1" ht="20.149999999999999" customHeight="1" x14ac:dyDescent="0.35">
      <c r="A200" s="60"/>
    </row>
    <row r="201" spans="1:1" ht="20.149999999999999" customHeight="1" x14ac:dyDescent="0.35">
      <c r="A201" s="60"/>
    </row>
    <row r="202" spans="1:1" ht="20.149999999999999" customHeight="1" x14ac:dyDescent="0.35">
      <c r="A202" s="60"/>
    </row>
    <row r="203" spans="1:1" ht="20.149999999999999" customHeight="1" x14ac:dyDescent="0.35">
      <c r="A203" s="60"/>
    </row>
    <row r="204" spans="1:1" ht="20.149999999999999" customHeight="1" x14ac:dyDescent="0.35">
      <c r="A204" s="60"/>
    </row>
    <row r="205" spans="1:1" ht="20.149999999999999" customHeight="1" x14ac:dyDescent="0.35">
      <c r="A205" s="60"/>
    </row>
    <row r="206" spans="1:1" ht="20.149999999999999" customHeight="1" x14ac:dyDescent="0.35">
      <c r="A206" s="60"/>
    </row>
    <row r="207" spans="1:1" ht="20.149999999999999" customHeight="1" x14ac:dyDescent="0.35">
      <c r="A207" s="60"/>
    </row>
    <row r="208" spans="1:1" ht="20.149999999999999" customHeight="1" x14ac:dyDescent="0.35">
      <c r="A208" s="60"/>
    </row>
    <row r="209" spans="1:1" ht="20.149999999999999" customHeight="1" x14ac:dyDescent="0.35">
      <c r="A209" s="60"/>
    </row>
    <row r="210" spans="1:1" ht="20.149999999999999" customHeight="1" x14ac:dyDescent="0.35">
      <c r="A210" s="60"/>
    </row>
    <row r="211" spans="1:1" ht="20.149999999999999" customHeight="1" x14ac:dyDescent="0.35">
      <c r="A211" s="60"/>
    </row>
    <row r="212" spans="1:1" ht="20.149999999999999" customHeight="1" x14ac:dyDescent="0.35">
      <c r="A212" s="60"/>
    </row>
    <row r="213" spans="1:1" ht="20.149999999999999" customHeight="1" x14ac:dyDescent="0.35">
      <c r="A213" s="60"/>
    </row>
    <row r="214" spans="1:1" ht="20.149999999999999" customHeight="1" x14ac:dyDescent="0.35">
      <c r="A214" s="60"/>
    </row>
    <row r="215" spans="1:1" ht="20.149999999999999" customHeight="1" x14ac:dyDescent="0.35">
      <c r="A215" s="60"/>
    </row>
    <row r="216" spans="1:1" ht="20.149999999999999" customHeight="1" x14ac:dyDescent="0.35">
      <c r="A216" s="60"/>
    </row>
    <row r="217" spans="1:1" ht="20.149999999999999" customHeight="1" x14ac:dyDescent="0.35">
      <c r="A217" s="60"/>
    </row>
    <row r="218" spans="1:1" ht="20.149999999999999" customHeight="1" x14ac:dyDescent="0.35">
      <c r="A218" s="60"/>
    </row>
    <row r="219" spans="1:1" ht="20.149999999999999" customHeight="1" x14ac:dyDescent="0.35">
      <c r="A219" s="60"/>
    </row>
    <row r="220" spans="1:1" ht="20.149999999999999" customHeight="1" x14ac:dyDescent="0.35">
      <c r="A220" s="60"/>
    </row>
    <row r="221" spans="1:1" ht="20.149999999999999" customHeight="1" x14ac:dyDescent="0.35">
      <c r="A221" s="60"/>
    </row>
    <row r="222" spans="1:1" ht="20.149999999999999" customHeight="1" x14ac:dyDescent="0.35">
      <c r="A222" s="60"/>
    </row>
    <row r="223" spans="1:1" ht="20.149999999999999" customHeight="1" x14ac:dyDescent="0.35">
      <c r="A223" s="60"/>
    </row>
    <row r="224" spans="1:1" ht="20.149999999999999" customHeight="1" x14ac:dyDescent="0.35">
      <c r="A224" s="60"/>
    </row>
    <row r="225" spans="1:1" ht="20.149999999999999" customHeight="1" x14ac:dyDescent="0.35">
      <c r="A225" s="60"/>
    </row>
    <row r="226" spans="1:1" ht="20.149999999999999" customHeight="1" x14ac:dyDescent="0.35">
      <c r="A226" s="60"/>
    </row>
    <row r="227" spans="1:1" ht="20.149999999999999" customHeight="1" x14ac:dyDescent="0.35">
      <c r="A227" s="60"/>
    </row>
    <row r="228" spans="1:1" ht="20.149999999999999" customHeight="1" x14ac:dyDescent="0.35">
      <c r="A228" s="60"/>
    </row>
    <row r="229" spans="1:1" ht="20.149999999999999" customHeight="1" x14ac:dyDescent="0.35">
      <c r="A229" s="60"/>
    </row>
    <row r="230" spans="1:1" ht="20.149999999999999" customHeight="1" x14ac:dyDescent="0.35">
      <c r="A230" s="60"/>
    </row>
    <row r="231" spans="1:1" ht="20.149999999999999" customHeight="1" x14ac:dyDescent="0.35">
      <c r="A231" s="60"/>
    </row>
    <row r="232" spans="1:1" ht="20.149999999999999" customHeight="1" x14ac:dyDescent="0.35">
      <c r="A232" s="60"/>
    </row>
    <row r="233" spans="1:1" ht="20.149999999999999" customHeight="1" x14ac:dyDescent="0.35">
      <c r="A233" s="60"/>
    </row>
    <row r="234" spans="1:1" ht="20.149999999999999" customHeight="1" x14ac:dyDescent="0.35">
      <c r="A234" s="60"/>
    </row>
    <row r="235" spans="1:1" ht="20.149999999999999" customHeight="1" x14ac:dyDescent="0.35">
      <c r="A235" s="60"/>
    </row>
    <row r="236" spans="1:1" ht="20.149999999999999" customHeight="1" x14ac:dyDescent="0.35">
      <c r="A236" s="60"/>
    </row>
    <row r="237" spans="1:1" ht="20.149999999999999" customHeight="1" x14ac:dyDescent="0.35">
      <c r="A237" s="60"/>
    </row>
    <row r="238" spans="1:1" ht="20.149999999999999" customHeight="1" x14ac:dyDescent="0.35">
      <c r="A238" s="60"/>
    </row>
    <row r="239" spans="1:1" ht="20.149999999999999" customHeight="1" x14ac:dyDescent="0.35">
      <c r="A239" s="60"/>
    </row>
    <row r="240" spans="1:1" ht="20.149999999999999" customHeight="1" x14ac:dyDescent="0.35">
      <c r="A240" s="60"/>
    </row>
    <row r="241" spans="1:1" ht="20.149999999999999" customHeight="1" x14ac:dyDescent="0.35">
      <c r="A241" s="60"/>
    </row>
    <row r="242" spans="1:1" ht="20.149999999999999" customHeight="1" x14ac:dyDescent="0.35">
      <c r="A242" s="60"/>
    </row>
    <row r="243" spans="1:1" ht="20.149999999999999" customHeight="1" x14ac:dyDescent="0.35">
      <c r="A243" s="60"/>
    </row>
    <row r="244" spans="1:1" ht="20.149999999999999" customHeight="1" x14ac:dyDescent="0.35">
      <c r="A244" s="60"/>
    </row>
    <row r="245" spans="1:1" ht="20.149999999999999" customHeight="1" x14ac:dyDescent="0.35">
      <c r="A245" s="60"/>
    </row>
    <row r="246" spans="1:1" ht="20.149999999999999" customHeight="1" x14ac:dyDescent="0.35">
      <c r="A246" s="60"/>
    </row>
    <row r="247" spans="1:1" ht="20.149999999999999" customHeight="1" x14ac:dyDescent="0.35">
      <c r="A247" s="60"/>
    </row>
    <row r="248" spans="1:1" ht="20.149999999999999" customHeight="1" x14ac:dyDescent="0.35">
      <c r="A248" s="60"/>
    </row>
    <row r="249" spans="1:1" ht="20.149999999999999" customHeight="1" x14ac:dyDescent="0.35">
      <c r="A249" s="60"/>
    </row>
    <row r="250" spans="1:1" ht="20.149999999999999" customHeight="1" x14ac:dyDescent="0.35">
      <c r="A250" s="60"/>
    </row>
    <row r="251" spans="1:1" ht="20.149999999999999" customHeight="1" x14ac:dyDescent="0.35">
      <c r="A251" s="60"/>
    </row>
    <row r="252" spans="1:1" ht="20.149999999999999" customHeight="1" x14ac:dyDescent="0.35">
      <c r="A252" s="60"/>
    </row>
    <row r="253" spans="1:1" ht="20.149999999999999" customHeight="1" x14ac:dyDescent="0.35">
      <c r="A253" s="60"/>
    </row>
    <row r="254" spans="1:1" ht="20.149999999999999" customHeight="1" x14ac:dyDescent="0.35">
      <c r="A254" s="60"/>
    </row>
    <row r="255" spans="1:1" ht="20.149999999999999" customHeight="1" x14ac:dyDescent="0.35">
      <c r="A255" s="60"/>
    </row>
    <row r="256" spans="1:1" ht="20.149999999999999" customHeight="1" x14ac:dyDescent="0.35">
      <c r="A256" s="60"/>
    </row>
    <row r="257" spans="1:1" ht="20.149999999999999" customHeight="1" x14ac:dyDescent="0.35">
      <c r="A257" s="60"/>
    </row>
    <row r="258" spans="1:1" ht="20.149999999999999" customHeight="1" x14ac:dyDescent="0.35">
      <c r="A258" s="60"/>
    </row>
    <row r="259" spans="1:1" ht="20.149999999999999" customHeight="1" x14ac:dyDescent="0.35">
      <c r="A259" s="60"/>
    </row>
    <row r="260" spans="1:1" ht="20.149999999999999" customHeight="1" x14ac:dyDescent="0.35">
      <c r="A260" s="60"/>
    </row>
    <row r="261" spans="1:1" ht="20.149999999999999" customHeight="1" x14ac:dyDescent="0.35">
      <c r="A261" s="60"/>
    </row>
    <row r="262" spans="1:1" ht="20.149999999999999" customHeight="1" x14ac:dyDescent="0.35">
      <c r="A262" s="60"/>
    </row>
    <row r="263" spans="1:1" ht="20.149999999999999" customHeight="1" x14ac:dyDescent="0.35">
      <c r="A263" s="60"/>
    </row>
    <row r="264" spans="1:1" ht="20.149999999999999" customHeight="1" x14ac:dyDescent="0.35">
      <c r="A264" s="60"/>
    </row>
    <row r="265" spans="1:1" ht="20.149999999999999" customHeight="1" x14ac:dyDescent="0.35">
      <c r="A265" s="60"/>
    </row>
    <row r="266" spans="1:1" ht="20.149999999999999" customHeight="1" x14ac:dyDescent="0.35">
      <c r="A266" s="60"/>
    </row>
    <row r="267" spans="1:1" ht="20.149999999999999" customHeight="1" x14ac:dyDescent="0.35">
      <c r="A267" s="60"/>
    </row>
    <row r="268" spans="1:1" ht="20.149999999999999" customHeight="1" x14ac:dyDescent="0.35">
      <c r="A268" s="60"/>
    </row>
    <row r="269" spans="1:1" ht="20.149999999999999" customHeight="1" x14ac:dyDescent="0.35">
      <c r="A269" s="60"/>
    </row>
    <row r="270" spans="1:1" ht="20.149999999999999" customHeight="1" x14ac:dyDescent="0.35">
      <c r="A270" s="60"/>
    </row>
    <row r="271" spans="1:1" ht="20.149999999999999" customHeight="1" x14ac:dyDescent="0.35">
      <c r="A271" s="60"/>
    </row>
    <row r="272" spans="1:1" ht="20.149999999999999" customHeight="1" x14ac:dyDescent="0.35">
      <c r="A272" s="60"/>
    </row>
    <row r="273" spans="1:1" ht="20.149999999999999" customHeight="1" x14ac:dyDescent="0.35">
      <c r="A273" s="60"/>
    </row>
    <row r="274" spans="1:1" ht="20.149999999999999" customHeight="1" x14ac:dyDescent="0.35">
      <c r="A274" s="60"/>
    </row>
    <row r="275" spans="1:1" ht="20.149999999999999" customHeight="1" x14ac:dyDescent="0.35">
      <c r="A275" s="60"/>
    </row>
    <row r="276" spans="1:1" ht="20.149999999999999" customHeight="1" x14ac:dyDescent="0.35">
      <c r="A276" s="60"/>
    </row>
    <row r="277" spans="1:1" ht="20.149999999999999" customHeight="1" x14ac:dyDescent="0.35">
      <c r="A277" s="60"/>
    </row>
    <row r="278" spans="1:1" ht="20.149999999999999" customHeight="1" x14ac:dyDescent="0.35">
      <c r="A278" s="60"/>
    </row>
    <row r="279" spans="1:1" ht="20.149999999999999" customHeight="1" x14ac:dyDescent="0.35">
      <c r="A279" s="60"/>
    </row>
    <row r="280" spans="1:1" ht="20.149999999999999" customHeight="1" x14ac:dyDescent="0.35">
      <c r="A280" s="60"/>
    </row>
    <row r="281" spans="1:1" ht="20.149999999999999" customHeight="1" x14ac:dyDescent="0.35">
      <c r="A281" s="60"/>
    </row>
    <row r="282" spans="1:1" ht="20.149999999999999" customHeight="1" x14ac:dyDescent="0.35">
      <c r="A282" s="60"/>
    </row>
    <row r="283" spans="1:1" ht="20.149999999999999" customHeight="1" x14ac:dyDescent="0.35">
      <c r="A283" s="60"/>
    </row>
    <row r="284" spans="1:1" ht="20.149999999999999" customHeight="1" x14ac:dyDescent="0.35">
      <c r="A284" s="60"/>
    </row>
    <row r="285" spans="1:1" ht="20.149999999999999" customHeight="1" x14ac:dyDescent="0.35">
      <c r="A285" s="60"/>
    </row>
    <row r="286" spans="1:1" ht="20.149999999999999" customHeight="1" x14ac:dyDescent="0.35">
      <c r="A286" s="60"/>
    </row>
    <row r="287" spans="1:1" ht="20.149999999999999" customHeight="1" x14ac:dyDescent="0.35">
      <c r="A287" s="60"/>
    </row>
    <row r="288" spans="1:1" ht="20.149999999999999" customHeight="1" x14ac:dyDescent="0.35">
      <c r="A288" s="60"/>
    </row>
    <row r="289" spans="1:1" ht="20.149999999999999" customHeight="1" x14ac:dyDescent="0.35">
      <c r="A289" s="60"/>
    </row>
    <row r="290" spans="1:1" ht="20.149999999999999" customHeight="1" x14ac:dyDescent="0.35">
      <c r="A290" s="60"/>
    </row>
    <row r="291" spans="1:1" ht="20.149999999999999" customHeight="1" x14ac:dyDescent="0.35">
      <c r="A291" s="60"/>
    </row>
    <row r="292" spans="1:1" ht="20.149999999999999" customHeight="1" x14ac:dyDescent="0.35">
      <c r="A292" s="60"/>
    </row>
    <row r="293" spans="1:1" ht="20.149999999999999" customHeight="1" x14ac:dyDescent="0.35">
      <c r="A293" s="60"/>
    </row>
    <row r="294" spans="1:1" ht="20.149999999999999" customHeight="1" x14ac:dyDescent="0.35">
      <c r="A294" s="60"/>
    </row>
    <row r="295" spans="1:1" ht="20.149999999999999" customHeight="1" x14ac:dyDescent="0.35">
      <c r="A295" s="60"/>
    </row>
    <row r="296" spans="1:1" ht="20.149999999999999" customHeight="1" x14ac:dyDescent="0.35">
      <c r="A296" s="60"/>
    </row>
    <row r="297" spans="1:1" ht="20.149999999999999" customHeight="1" x14ac:dyDescent="0.35">
      <c r="A297" s="60"/>
    </row>
    <row r="298" spans="1:1" ht="20.149999999999999" customHeight="1" x14ac:dyDescent="0.35">
      <c r="A298" s="60"/>
    </row>
    <row r="299" spans="1:1" ht="20.149999999999999" customHeight="1" x14ac:dyDescent="0.35">
      <c r="A299" s="60"/>
    </row>
    <row r="300" spans="1:1" ht="20.149999999999999" customHeight="1" x14ac:dyDescent="0.35">
      <c r="A300" s="60"/>
    </row>
    <row r="301" spans="1:1" ht="20.149999999999999" customHeight="1" x14ac:dyDescent="0.35">
      <c r="A301" s="60"/>
    </row>
    <row r="302" spans="1:1" ht="20.149999999999999" customHeight="1" x14ac:dyDescent="0.35">
      <c r="A302" s="60"/>
    </row>
    <row r="303" spans="1:1" ht="20.149999999999999" customHeight="1" x14ac:dyDescent="0.35">
      <c r="A303" s="60"/>
    </row>
    <row r="304" spans="1:1" ht="20.149999999999999" customHeight="1" x14ac:dyDescent="0.35">
      <c r="A304" s="60"/>
    </row>
    <row r="305" spans="1:1" ht="20.149999999999999" customHeight="1" x14ac:dyDescent="0.35">
      <c r="A305" s="60"/>
    </row>
    <row r="306" spans="1:1" ht="20.149999999999999" customHeight="1" x14ac:dyDescent="0.35">
      <c r="A306" s="60"/>
    </row>
    <row r="307" spans="1:1" ht="20.149999999999999" customHeight="1" x14ac:dyDescent="0.35">
      <c r="A307" s="60"/>
    </row>
    <row r="308" spans="1:1" ht="20.149999999999999" customHeight="1" x14ac:dyDescent="0.35">
      <c r="A308" s="60"/>
    </row>
    <row r="309" spans="1:1" ht="20.149999999999999" customHeight="1" x14ac:dyDescent="0.35">
      <c r="A309" s="60"/>
    </row>
    <row r="310" spans="1:1" ht="20.149999999999999" customHeight="1" x14ac:dyDescent="0.35">
      <c r="A310" s="60"/>
    </row>
    <row r="311" spans="1:1" ht="20.149999999999999" customHeight="1" x14ac:dyDescent="0.35">
      <c r="A311" s="60"/>
    </row>
    <row r="312" spans="1:1" ht="20.149999999999999" customHeight="1" x14ac:dyDescent="0.35">
      <c r="A312" s="60"/>
    </row>
    <row r="313" spans="1:1" ht="20.149999999999999" customHeight="1" x14ac:dyDescent="0.35">
      <c r="A313" s="60"/>
    </row>
    <row r="314" spans="1:1" ht="20.149999999999999" customHeight="1" x14ac:dyDescent="0.35">
      <c r="A314" s="60"/>
    </row>
    <row r="315" spans="1:1" ht="20.149999999999999" customHeight="1" x14ac:dyDescent="0.35">
      <c r="A315" s="60"/>
    </row>
    <row r="316" spans="1:1" ht="20.149999999999999" customHeight="1" x14ac:dyDescent="0.35">
      <c r="A316" s="60"/>
    </row>
    <row r="317" spans="1:1" ht="20.149999999999999" customHeight="1" x14ac:dyDescent="0.35">
      <c r="A317" s="60"/>
    </row>
    <row r="318" spans="1:1" ht="20.149999999999999" customHeight="1" x14ac:dyDescent="0.35">
      <c r="A318" s="60"/>
    </row>
    <row r="319" spans="1:1" ht="20.149999999999999" customHeight="1" x14ac:dyDescent="0.35">
      <c r="A319" s="60"/>
    </row>
    <row r="320" spans="1:1" ht="20.149999999999999" customHeight="1" x14ac:dyDescent="0.35">
      <c r="A320" s="60"/>
    </row>
    <row r="321" spans="1:1" ht="20.149999999999999" customHeight="1" x14ac:dyDescent="0.35">
      <c r="A321" s="60"/>
    </row>
    <row r="322" spans="1:1" ht="20.149999999999999" customHeight="1" x14ac:dyDescent="0.35">
      <c r="A322" s="60"/>
    </row>
    <row r="323" spans="1:1" ht="20.149999999999999" customHeight="1" x14ac:dyDescent="0.35">
      <c r="A323" s="60"/>
    </row>
    <row r="324" spans="1:1" ht="20.149999999999999" customHeight="1" x14ac:dyDescent="0.35">
      <c r="A324" s="60"/>
    </row>
    <row r="325" spans="1:1" ht="20.149999999999999" customHeight="1" x14ac:dyDescent="0.35">
      <c r="A325" s="60"/>
    </row>
    <row r="326" spans="1:1" ht="20.149999999999999" customHeight="1" x14ac:dyDescent="0.35">
      <c r="A326" s="60"/>
    </row>
    <row r="327" spans="1:1" ht="20.149999999999999" customHeight="1" x14ac:dyDescent="0.35">
      <c r="A327" s="60"/>
    </row>
    <row r="328" spans="1:1" ht="20.149999999999999" customHeight="1" x14ac:dyDescent="0.35">
      <c r="A328" s="60"/>
    </row>
    <row r="329" spans="1:1" ht="20.149999999999999" customHeight="1" x14ac:dyDescent="0.35">
      <c r="A329" s="60"/>
    </row>
    <row r="330" spans="1:1" ht="20.149999999999999" customHeight="1" x14ac:dyDescent="0.35">
      <c r="A330" s="60"/>
    </row>
    <row r="331" spans="1:1" ht="20.149999999999999" customHeight="1" x14ac:dyDescent="0.35">
      <c r="A331" s="60"/>
    </row>
    <row r="332" spans="1:1" ht="20.149999999999999" customHeight="1" x14ac:dyDescent="0.35">
      <c r="A332" s="60"/>
    </row>
    <row r="333" spans="1:1" ht="20.149999999999999" customHeight="1" x14ac:dyDescent="0.35">
      <c r="A333" s="60"/>
    </row>
    <row r="334" spans="1:1" ht="20.149999999999999" customHeight="1" x14ac:dyDescent="0.35">
      <c r="A334" s="60"/>
    </row>
    <row r="335" spans="1:1" ht="20.149999999999999" customHeight="1" x14ac:dyDescent="0.35">
      <c r="A335" s="60"/>
    </row>
    <row r="336" spans="1:1" ht="20.149999999999999" customHeight="1" x14ac:dyDescent="0.35">
      <c r="A336" s="60"/>
    </row>
    <row r="337" spans="1:1" ht="20.149999999999999" customHeight="1" x14ac:dyDescent="0.35">
      <c r="A337" s="60"/>
    </row>
    <row r="338" spans="1:1" ht="20.149999999999999" customHeight="1" x14ac:dyDescent="0.35">
      <c r="A338" s="60"/>
    </row>
    <row r="339" spans="1:1" ht="20.149999999999999" customHeight="1" x14ac:dyDescent="0.35">
      <c r="A339" s="60"/>
    </row>
    <row r="340" spans="1:1" ht="20.149999999999999" customHeight="1" x14ac:dyDescent="0.35">
      <c r="A340" s="60"/>
    </row>
    <row r="341" spans="1:1" ht="20.149999999999999" customHeight="1" x14ac:dyDescent="0.35">
      <c r="A341" s="60"/>
    </row>
    <row r="342" spans="1:1" ht="20.149999999999999" customHeight="1" x14ac:dyDescent="0.35">
      <c r="A342" s="60"/>
    </row>
    <row r="343" spans="1:1" ht="20.149999999999999" customHeight="1" x14ac:dyDescent="0.35">
      <c r="A343" s="60"/>
    </row>
    <row r="344" spans="1:1" ht="20.149999999999999" customHeight="1" x14ac:dyDescent="0.35">
      <c r="A344" s="60"/>
    </row>
    <row r="345" spans="1:1" ht="20.149999999999999" customHeight="1" x14ac:dyDescent="0.35">
      <c r="A345" s="60"/>
    </row>
    <row r="346" spans="1:1" ht="20.149999999999999" customHeight="1" x14ac:dyDescent="0.35">
      <c r="A346" s="60"/>
    </row>
    <row r="347" spans="1:1" ht="20.149999999999999" customHeight="1" x14ac:dyDescent="0.35">
      <c r="A347" s="60"/>
    </row>
    <row r="348" spans="1:1" ht="20.149999999999999" customHeight="1" x14ac:dyDescent="0.35">
      <c r="A348" s="60"/>
    </row>
    <row r="349" spans="1:1" ht="20.149999999999999" customHeight="1" x14ac:dyDescent="0.35">
      <c r="A349" s="60"/>
    </row>
    <row r="350" spans="1:1" ht="20.149999999999999" customHeight="1" x14ac:dyDescent="0.35">
      <c r="A350" s="60"/>
    </row>
    <row r="351" spans="1:1" ht="20.149999999999999" customHeight="1" x14ac:dyDescent="0.35">
      <c r="A351" s="60"/>
    </row>
    <row r="352" spans="1:1" ht="20.149999999999999" customHeight="1" x14ac:dyDescent="0.35">
      <c r="A352" s="60"/>
    </row>
    <row r="353" spans="1:1" ht="20.149999999999999" customHeight="1" x14ac:dyDescent="0.35">
      <c r="A353" s="60"/>
    </row>
    <row r="354" spans="1:1" ht="20.149999999999999" customHeight="1" x14ac:dyDescent="0.35">
      <c r="A354" s="60"/>
    </row>
    <row r="355" spans="1:1" ht="20.149999999999999" customHeight="1" x14ac:dyDescent="0.35">
      <c r="A355" s="60"/>
    </row>
    <row r="356" spans="1:1" ht="20.149999999999999" customHeight="1" x14ac:dyDescent="0.35">
      <c r="A356" s="60"/>
    </row>
    <row r="357" spans="1:1" ht="20.149999999999999" customHeight="1" x14ac:dyDescent="0.35">
      <c r="A357" s="60"/>
    </row>
    <row r="358" spans="1:1" ht="20.149999999999999" customHeight="1" x14ac:dyDescent="0.35">
      <c r="A358" s="60"/>
    </row>
    <row r="359" spans="1:1" ht="20.149999999999999" customHeight="1" x14ac:dyDescent="0.35">
      <c r="A359" s="60"/>
    </row>
    <row r="360" spans="1:1" ht="20.149999999999999" customHeight="1" x14ac:dyDescent="0.35">
      <c r="A360" s="60"/>
    </row>
    <row r="361" spans="1:1" ht="20.149999999999999" customHeight="1" x14ac:dyDescent="0.35">
      <c r="A361" s="60"/>
    </row>
    <row r="362" spans="1:1" ht="20.149999999999999" customHeight="1" x14ac:dyDescent="0.35">
      <c r="A362" s="60"/>
    </row>
    <row r="363" spans="1:1" ht="20.149999999999999" customHeight="1" x14ac:dyDescent="0.35">
      <c r="A363" s="60"/>
    </row>
    <row r="364" spans="1:1" ht="20.149999999999999" customHeight="1" x14ac:dyDescent="0.35">
      <c r="A364" s="60"/>
    </row>
    <row r="365" spans="1:1" ht="20.149999999999999" customHeight="1" x14ac:dyDescent="0.35">
      <c r="A365" s="60"/>
    </row>
    <row r="366" spans="1:1" ht="20.149999999999999" customHeight="1" x14ac:dyDescent="0.35">
      <c r="A366" s="60"/>
    </row>
    <row r="367" spans="1:1" ht="20.149999999999999" customHeight="1" x14ac:dyDescent="0.35">
      <c r="A367" s="60"/>
    </row>
    <row r="368" spans="1:1" ht="20.149999999999999" customHeight="1" x14ac:dyDescent="0.35">
      <c r="A368" s="60"/>
    </row>
    <row r="369" spans="1:1" ht="20.149999999999999" customHeight="1" x14ac:dyDescent="0.35">
      <c r="A369" s="60"/>
    </row>
    <row r="370" spans="1:1" ht="20.149999999999999" customHeight="1" x14ac:dyDescent="0.35">
      <c r="A370" s="60"/>
    </row>
    <row r="371" spans="1:1" ht="20.149999999999999" customHeight="1" x14ac:dyDescent="0.35">
      <c r="A371" s="60"/>
    </row>
    <row r="372" spans="1:1" ht="20.149999999999999" customHeight="1" x14ac:dyDescent="0.35">
      <c r="A372" s="60"/>
    </row>
    <row r="373" spans="1:1" ht="20.149999999999999" customHeight="1" x14ac:dyDescent="0.35">
      <c r="A373" s="60"/>
    </row>
    <row r="374" spans="1:1" ht="20.149999999999999" customHeight="1" x14ac:dyDescent="0.35">
      <c r="A374" s="60"/>
    </row>
    <row r="375" spans="1:1" ht="20.149999999999999" customHeight="1" x14ac:dyDescent="0.35">
      <c r="A375" s="60"/>
    </row>
    <row r="376" spans="1:1" ht="20.149999999999999" customHeight="1" x14ac:dyDescent="0.35">
      <c r="A376" s="60"/>
    </row>
    <row r="377" spans="1:1" ht="20.149999999999999" customHeight="1" x14ac:dyDescent="0.35">
      <c r="A377" s="60"/>
    </row>
    <row r="378" spans="1:1" ht="20.149999999999999" customHeight="1" x14ac:dyDescent="0.35">
      <c r="A378" s="60"/>
    </row>
    <row r="379" spans="1:1" ht="20.149999999999999" customHeight="1" x14ac:dyDescent="0.35">
      <c r="A379" s="60"/>
    </row>
    <row r="380" spans="1:1" ht="20.149999999999999" customHeight="1" x14ac:dyDescent="0.35">
      <c r="A380" s="60"/>
    </row>
    <row r="381" spans="1:1" ht="20.149999999999999" customHeight="1" x14ac:dyDescent="0.35">
      <c r="A381" s="60"/>
    </row>
    <row r="382" spans="1:1" ht="20.149999999999999" customHeight="1" x14ac:dyDescent="0.35">
      <c r="A382" s="60"/>
    </row>
    <row r="383" spans="1:1" ht="20.149999999999999" customHeight="1" x14ac:dyDescent="0.35">
      <c r="A383" s="60"/>
    </row>
    <row r="384" spans="1:1" ht="20.149999999999999" customHeight="1" x14ac:dyDescent="0.35">
      <c r="A384" s="60"/>
    </row>
    <row r="385" spans="1:1" ht="20.149999999999999" customHeight="1" x14ac:dyDescent="0.35">
      <c r="A385" s="60"/>
    </row>
    <row r="386" spans="1:1" ht="20.149999999999999" customHeight="1" x14ac:dyDescent="0.35">
      <c r="A386" s="60"/>
    </row>
    <row r="387" spans="1:1" ht="20.149999999999999" customHeight="1" x14ac:dyDescent="0.35">
      <c r="A387" s="60"/>
    </row>
    <row r="388" spans="1:1" ht="20.149999999999999" customHeight="1" thickBot="1" x14ac:dyDescent="0.4">
      <c r="A388" s="61"/>
    </row>
  </sheetData>
  <mergeCells count="4">
    <mergeCell ref="A1:L1"/>
    <mergeCell ref="A2:L2"/>
    <mergeCell ref="B3:D3"/>
    <mergeCell ref="E3:L3"/>
  </mergeCells>
  <pageMargins left="0.7" right="0.7" top="0.75" bottom="0.75" header="0.3" footer="0.3"/>
  <customProperties>
    <customPr name="_pios_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88"/>
  <sheetViews>
    <sheetView zoomScale="80" zoomScaleNormal="80" workbookViewId="0">
      <selection sqref="A1:K1"/>
    </sheetView>
  </sheetViews>
  <sheetFormatPr defaultColWidth="9.1796875" defaultRowHeight="14.5" x14ac:dyDescent="0.35"/>
  <cols>
    <col min="1" max="1" width="16.7265625" style="2" customWidth="1"/>
    <col min="2" max="2" width="8.7265625" style="2" customWidth="1"/>
    <col min="3" max="4" width="15.7265625" style="2" customWidth="1"/>
    <col min="5" max="16" width="12.7265625" style="2" customWidth="1"/>
    <col min="17" max="16384" width="9.1796875" style="2"/>
  </cols>
  <sheetData>
    <row r="1" spans="1:16" ht="20.149999999999999" customHeight="1" thickBot="1" x14ac:dyDescent="0.4">
      <c r="A1" s="167" t="s">
        <v>135</v>
      </c>
      <c r="B1" s="168"/>
      <c r="C1" s="168"/>
      <c r="D1" s="168"/>
      <c r="E1" s="168"/>
      <c r="F1" s="168"/>
      <c r="G1" s="168"/>
      <c r="H1" s="168"/>
      <c r="I1" s="168"/>
      <c r="J1" s="168"/>
      <c r="K1" s="169"/>
      <c r="L1" s="64" t="str">
        <f>HYPERLINK("[Universal_Custom_PCR_Array_Panel_Conversion.xlsx]Data_Entry!$C$7","BACK")</f>
        <v>BACK</v>
      </c>
    </row>
    <row r="2" spans="1:16" ht="174.75" customHeight="1" thickBot="1" x14ac:dyDescent="0.4">
      <c r="A2" s="129" t="s">
        <v>340</v>
      </c>
      <c r="B2" s="130"/>
      <c r="C2" s="130"/>
      <c r="D2" s="130"/>
      <c r="E2" s="130"/>
      <c r="F2" s="130"/>
      <c r="G2" s="130"/>
      <c r="H2" s="130"/>
      <c r="I2" s="130"/>
      <c r="J2" s="151"/>
      <c r="K2" s="152"/>
    </row>
    <row r="3" spans="1:16" ht="20.149999999999999" customHeight="1" x14ac:dyDescent="0.35">
      <c r="A3" s="78" t="s">
        <v>125</v>
      </c>
      <c r="B3" s="133" t="s">
        <v>91</v>
      </c>
      <c r="C3" s="134"/>
      <c r="D3" s="153"/>
      <c r="E3" s="136" t="s">
        <v>99</v>
      </c>
      <c r="F3" s="144"/>
      <c r="G3" s="144"/>
      <c r="H3" s="144"/>
      <c r="I3" s="144"/>
      <c r="J3" s="144"/>
      <c r="K3" s="144"/>
      <c r="L3" s="144"/>
      <c r="M3" s="144"/>
      <c r="N3" s="144"/>
      <c r="O3" s="144"/>
      <c r="P3" s="137"/>
    </row>
    <row r="4" spans="1:16"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7" t="s">
        <v>111</v>
      </c>
      <c r="M4" s="7" t="s">
        <v>114</v>
      </c>
      <c r="N4" s="7" t="s">
        <v>115</v>
      </c>
      <c r="O4" s="7" t="s">
        <v>116</v>
      </c>
      <c r="P4" s="8" t="s">
        <v>117</v>
      </c>
    </row>
    <row r="5" spans="1:16" ht="20.149999999999999" customHeight="1" x14ac:dyDescent="0.35">
      <c r="A5" s="58"/>
      <c r="B5" s="88">
        <v>1</v>
      </c>
      <c r="C5" s="87"/>
      <c r="D5" s="87"/>
      <c r="E5" s="47">
        <f>$A5</f>
        <v>0</v>
      </c>
      <c r="F5" s="47">
        <f>$A7</f>
        <v>0</v>
      </c>
      <c r="G5" s="47">
        <f>$A9</f>
        <v>0</v>
      </c>
      <c r="H5" s="47">
        <f>$A11</f>
        <v>0</v>
      </c>
      <c r="I5" s="47">
        <f>$A13</f>
        <v>0</v>
      </c>
      <c r="J5" s="47">
        <f>$A15</f>
        <v>0</v>
      </c>
      <c r="K5" s="47">
        <f>$A17</f>
        <v>0</v>
      </c>
      <c r="L5" s="47">
        <f>$A19</f>
        <v>0</v>
      </c>
      <c r="M5" s="47">
        <f>$A21</f>
        <v>0</v>
      </c>
      <c r="N5" s="47">
        <f>$A23</f>
        <v>0</v>
      </c>
      <c r="O5" s="47">
        <f>$A25</f>
        <v>0</v>
      </c>
      <c r="P5" s="54">
        <f>$A27</f>
        <v>0</v>
      </c>
    </row>
    <row r="6" spans="1:16" ht="20.149999999999999" customHeight="1" x14ac:dyDescent="0.35">
      <c r="A6" s="53"/>
      <c r="B6" s="88">
        <f>B5+1</f>
        <v>2</v>
      </c>
      <c r="C6" s="87"/>
      <c r="D6" s="87"/>
      <c r="E6" s="48">
        <f>$A29</f>
        <v>0</v>
      </c>
      <c r="F6" s="48">
        <f>$A31</f>
        <v>0</v>
      </c>
      <c r="G6" s="48">
        <f>$A33</f>
        <v>0</v>
      </c>
      <c r="H6" s="48">
        <f>$A35</f>
        <v>0</v>
      </c>
      <c r="I6" s="48">
        <f>$A37</f>
        <v>0</v>
      </c>
      <c r="J6" s="48">
        <f>$A39</f>
        <v>0</v>
      </c>
      <c r="K6" s="48">
        <f>$A41</f>
        <v>0</v>
      </c>
      <c r="L6" s="48">
        <f>$A43</f>
        <v>0</v>
      </c>
      <c r="M6" s="48">
        <f>$A45</f>
        <v>0</v>
      </c>
      <c r="N6" s="48">
        <f>$A47</f>
        <v>0</v>
      </c>
      <c r="O6" s="48">
        <f>$A49</f>
        <v>0</v>
      </c>
      <c r="P6" s="55">
        <f>$A51</f>
        <v>0</v>
      </c>
    </row>
    <row r="7" spans="1:16" ht="20.149999999999999" customHeight="1" x14ac:dyDescent="0.35">
      <c r="A7" s="53"/>
      <c r="B7" s="88">
        <f t="shared" ref="B7:B36" si="0">B6+1</f>
        <v>3</v>
      </c>
      <c r="C7" s="87"/>
      <c r="D7" s="87"/>
      <c r="E7" s="48">
        <f>$A53</f>
        <v>0</v>
      </c>
      <c r="F7" s="48">
        <f>$A55</f>
        <v>0</v>
      </c>
      <c r="G7" s="48">
        <f>$A57</f>
        <v>0</v>
      </c>
      <c r="H7" s="48">
        <f>$A59</f>
        <v>0</v>
      </c>
      <c r="I7" s="48">
        <f>$A61</f>
        <v>0</v>
      </c>
      <c r="J7" s="48">
        <f>$A63</f>
        <v>0</v>
      </c>
      <c r="K7" s="48">
        <f>$A65</f>
        <v>0</v>
      </c>
      <c r="L7" s="48">
        <f>$A67</f>
        <v>0</v>
      </c>
      <c r="M7" s="48">
        <f>$A69</f>
        <v>0</v>
      </c>
      <c r="N7" s="48">
        <f>$A71</f>
        <v>0</v>
      </c>
      <c r="O7" s="48">
        <f>$A73</f>
        <v>0</v>
      </c>
      <c r="P7" s="55">
        <f>$A75</f>
        <v>0</v>
      </c>
    </row>
    <row r="8" spans="1:16" ht="20.149999999999999" customHeight="1" x14ac:dyDescent="0.35">
      <c r="A8" s="53"/>
      <c r="B8" s="88">
        <f t="shared" si="0"/>
        <v>4</v>
      </c>
      <c r="C8" s="87"/>
      <c r="D8" s="87"/>
      <c r="E8" s="48">
        <f>$A77</f>
        <v>0</v>
      </c>
      <c r="F8" s="48">
        <f>$A79</f>
        <v>0</v>
      </c>
      <c r="G8" s="48">
        <f>$A81</f>
        <v>0</v>
      </c>
      <c r="H8" s="48">
        <f>$A83</f>
        <v>0</v>
      </c>
      <c r="I8" s="48">
        <f>$A85</f>
        <v>0</v>
      </c>
      <c r="J8" s="48">
        <f>$A87</f>
        <v>0</v>
      </c>
      <c r="K8" s="48">
        <f>$A89</f>
        <v>0</v>
      </c>
      <c r="L8" s="48">
        <f>$A91</f>
        <v>0</v>
      </c>
      <c r="M8" s="48">
        <f>$A93</f>
        <v>0</v>
      </c>
      <c r="N8" s="48">
        <f>$A95</f>
        <v>0</v>
      </c>
      <c r="O8" s="48">
        <f>$A97</f>
        <v>0</v>
      </c>
      <c r="P8" s="55">
        <f>$A99</f>
        <v>0</v>
      </c>
    </row>
    <row r="9" spans="1:16" ht="20.149999999999999" customHeight="1" x14ac:dyDescent="0.35">
      <c r="A9" s="53"/>
      <c r="B9" s="88">
        <f t="shared" si="0"/>
        <v>5</v>
      </c>
      <c r="C9" s="87"/>
      <c r="D9" s="87"/>
      <c r="E9" s="48">
        <f>$A101</f>
        <v>0</v>
      </c>
      <c r="F9" s="48">
        <f>$A103</f>
        <v>0</v>
      </c>
      <c r="G9" s="48">
        <f>$A105</f>
        <v>0</v>
      </c>
      <c r="H9" s="48">
        <f>$A107</f>
        <v>0</v>
      </c>
      <c r="I9" s="48">
        <f>$A109</f>
        <v>0</v>
      </c>
      <c r="J9" s="48">
        <f>$A111</f>
        <v>0</v>
      </c>
      <c r="K9" s="48">
        <f>$A113</f>
        <v>0</v>
      </c>
      <c r="L9" s="48">
        <f>$A115</f>
        <v>0</v>
      </c>
      <c r="M9" s="48">
        <f>$A117</f>
        <v>0</v>
      </c>
      <c r="N9" s="48">
        <f>$A119</f>
        <v>0</v>
      </c>
      <c r="O9" s="48">
        <f>$A121</f>
        <v>0</v>
      </c>
      <c r="P9" s="55">
        <f>$A123</f>
        <v>0</v>
      </c>
    </row>
    <row r="10" spans="1:16" ht="20.149999999999999" customHeight="1" x14ac:dyDescent="0.35">
      <c r="A10" s="53"/>
      <c r="B10" s="88">
        <f t="shared" si="0"/>
        <v>6</v>
      </c>
      <c r="C10" s="87"/>
      <c r="D10" s="87"/>
      <c r="E10" s="48">
        <f>$A125</f>
        <v>0</v>
      </c>
      <c r="F10" s="48">
        <f>$A127</f>
        <v>0</v>
      </c>
      <c r="G10" s="48">
        <f>$A129</f>
        <v>0</v>
      </c>
      <c r="H10" s="48">
        <f>$A131</f>
        <v>0</v>
      </c>
      <c r="I10" s="48">
        <f>$A133</f>
        <v>0</v>
      </c>
      <c r="J10" s="48">
        <f>$A135</f>
        <v>0</v>
      </c>
      <c r="K10" s="48">
        <f>$A137</f>
        <v>0</v>
      </c>
      <c r="L10" s="48">
        <f>$A139</f>
        <v>0</v>
      </c>
      <c r="M10" s="48">
        <f>$A141</f>
        <v>0</v>
      </c>
      <c r="N10" s="48">
        <f>$A143</f>
        <v>0</v>
      </c>
      <c r="O10" s="48">
        <f>$A145</f>
        <v>0</v>
      </c>
      <c r="P10" s="55">
        <f>$A147</f>
        <v>0</v>
      </c>
    </row>
    <row r="11" spans="1:16" ht="20.149999999999999" customHeight="1" x14ac:dyDescent="0.35">
      <c r="A11" s="53"/>
      <c r="B11" s="88">
        <f t="shared" si="0"/>
        <v>7</v>
      </c>
      <c r="C11" s="87"/>
      <c r="D11" s="87"/>
      <c r="E11" s="48">
        <f>$A149</f>
        <v>0</v>
      </c>
      <c r="F11" s="48">
        <f>$A151</f>
        <v>0</v>
      </c>
      <c r="G11" s="48">
        <f>$A153</f>
        <v>0</v>
      </c>
      <c r="H11" s="48">
        <f>$A155</f>
        <v>0</v>
      </c>
      <c r="I11" s="48">
        <f>$A157</f>
        <v>0</v>
      </c>
      <c r="J11" s="48">
        <f>$A159</f>
        <v>0</v>
      </c>
      <c r="K11" s="48">
        <f>$A161</f>
        <v>0</v>
      </c>
      <c r="L11" s="48">
        <f>$A163</f>
        <v>0</v>
      </c>
      <c r="M11" s="48">
        <f>$A165</f>
        <v>0</v>
      </c>
      <c r="N11" s="48">
        <f>$A167</f>
        <v>0</v>
      </c>
      <c r="O11" s="48">
        <f>$A169</f>
        <v>0</v>
      </c>
      <c r="P11" s="55">
        <f>$A171</f>
        <v>0</v>
      </c>
    </row>
    <row r="12" spans="1:16" ht="20.149999999999999" customHeight="1" x14ac:dyDescent="0.35">
      <c r="A12" s="53"/>
      <c r="B12" s="88">
        <f t="shared" si="0"/>
        <v>8</v>
      </c>
      <c r="C12" s="87"/>
      <c r="D12" s="87"/>
      <c r="E12" s="48">
        <f>$A173</f>
        <v>0</v>
      </c>
      <c r="F12" s="48">
        <f>$A175</f>
        <v>0</v>
      </c>
      <c r="G12" s="48">
        <f>$A177</f>
        <v>0</v>
      </c>
      <c r="H12" s="48">
        <f>$A179</f>
        <v>0</v>
      </c>
      <c r="I12" s="48">
        <f>$A181</f>
        <v>0</v>
      </c>
      <c r="J12" s="48">
        <f>$A183</f>
        <v>0</v>
      </c>
      <c r="K12" s="48">
        <f>$A185</f>
        <v>0</v>
      </c>
      <c r="L12" s="48">
        <f>$A187</f>
        <v>0</v>
      </c>
      <c r="M12" s="48">
        <f>$A189</f>
        <v>0</v>
      </c>
      <c r="N12" s="48">
        <f>$A191</f>
        <v>0</v>
      </c>
      <c r="O12" s="48">
        <f>$A193</f>
        <v>0</v>
      </c>
      <c r="P12" s="55">
        <f>$A195</f>
        <v>0</v>
      </c>
    </row>
    <row r="13" spans="1:16" ht="20.149999999999999" customHeight="1" x14ac:dyDescent="0.35">
      <c r="A13" s="53"/>
      <c r="B13" s="88">
        <f t="shared" si="0"/>
        <v>9</v>
      </c>
      <c r="C13" s="87"/>
      <c r="D13" s="87"/>
      <c r="E13" s="48">
        <f>$A197</f>
        <v>0</v>
      </c>
      <c r="F13" s="48">
        <f>$A199</f>
        <v>0</v>
      </c>
      <c r="G13" s="48">
        <f>$A201</f>
        <v>0</v>
      </c>
      <c r="H13" s="48">
        <f>$A203</f>
        <v>0</v>
      </c>
      <c r="I13" s="48">
        <f>$A205</f>
        <v>0</v>
      </c>
      <c r="J13" s="48">
        <f>$A207</f>
        <v>0</v>
      </c>
      <c r="K13" s="48">
        <f>$A209</f>
        <v>0</v>
      </c>
      <c r="L13" s="48">
        <f>$A211</f>
        <v>0</v>
      </c>
      <c r="M13" s="48">
        <f>$A213</f>
        <v>0</v>
      </c>
      <c r="N13" s="48">
        <f>$A215</f>
        <v>0</v>
      </c>
      <c r="O13" s="48">
        <f>$A217</f>
        <v>0</v>
      </c>
      <c r="P13" s="55">
        <f>$A219</f>
        <v>0</v>
      </c>
    </row>
    <row r="14" spans="1:16" ht="20.149999999999999" customHeight="1" x14ac:dyDescent="0.35">
      <c r="A14" s="53"/>
      <c r="B14" s="88">
        <f t="shared" si="0"/>
        <v>10</v>
      </c>
      <c r="C14" s="87"/>
      <c r="D14" s="87"/>
      <c r="E14" s="48">
        <f>$A221</f>
        <v>0</v>
      </c>
      <c r="F14" s="48">
        <f>$A223</f>
        <v>0</v>
      </c>
      <c r="G14" s="48">
        <f>$A225</f>
        <v>0</v>
      </c>
      <c r="H14" s="48">
        <f>$A227</f>
        <v>0</v>
      </c>
      <c r="I14" s="48">
        <f>$A229</f>
        <v>0</v>
      </c>
      <c r="J14" s="48">
        <f>$A231</f>
        <v>0</v>
      </c>
      <c r="K14" s="48">
        <f>$A233</f>
        <v>0</v>
      </c>
      <c r="L14" s="48">
        <f>$A235</f>
        <v>0</v>
      </c>
      <c r="M14" s="48">
        <f>$A237</f>
        <v>0</v>
      </c>
      <c r="N14" s="48">
        <f>$A239</f>
        <v>0</v>
      </c>
      <c r="O14" s="48">
        <f>$A241</f>
        <v>0</v>
      </c>
      <c r="P14" s="55">
        <f>$A243</f>
        <v>0</v>
      </c>
    </row>
    <row r="15" spans="1:16" ht="20.149999999999999" customHeight="1" x14ac:dyDescent="0.35">
      <c r="A15" s="53"/>
      <c r="B15" s="88">
        <f t="shared" si="0"/>
        <v>11</v>
      </c>
      <c r="C15" s="87"/>
      <c r="D15" s="87"/>
      <c r="E15" s="48">
        <f>$A245</f>
        <v>0</v>
      </c>
      <c r="F15" s="48">
        <f>$A247</f>
        <v>0</v>
      </c>
      <c r="G15" s="48">
        <f>$A249</f>
        <v>0</v>
      </c>
      <c r="H15" s="48">
        <f>$A251</f>
        <v>0</v>
      </c>
      <c r="I15" s="48">
        <f>$A253</f>
        <v>0</v>
      </c>
      <c r="J15" s="48">
        <f>$A255</f>
        <v>0</v>
      </c>
      <c r="K15" s="48">
        <f>$A257</f>
        <v>0</v>
      </c>
      <c r="L15" s="48">
        <f>$A259</f>
        <v>0</v>
      </c>
      <c r="M15" s="48">
        <f>$A261</f>
        <v>0</v>
      </c>
      <c r="N15" s="48">
        <f>$A263</f>
        <v>0</v>
      </c>
      <c r="O15" s="48">
        <f>$A265</f>
        <v>0</v>
      </c>
      <c r="P15" s="55">
        <f>$A267</f>
        <v>0</v>
      </c>
    </row>
    <row r="16" spans="1:16" ht="20.149999999999999" customHeight="1" x14ac:dyDescent="0.35">
      <c r="A16" s="53"/>
      <c r="B16" s="88">
        <f t="shared" si="0"/>
        <v>12</v>
      </c>
      <c r="C16" s="87"/>
      <c r="D16" s="87"/>
      <c r="E16" s="48">
        <f>$A269</f>
        <v>0</v>
      </c>
      <c r="F16" s="48">
        <f>$A271</f>
        <v>0</v>
      </c>
      <c r="G16" s="48">
        <f>$A273</f>
        <v>0</v>
      </c>
      <c r="H16" s="48">
        <f>$A275</f>
        <v>0</v>
      </c>
      <c r="I16" s="48">
        <f>$A277</f>
        <v>0</v>
      </c>
      <c r="J16" s="48">
        <f>$A279</f>
        <v>0</v>
      </c>
      <c r="K16" s="48">
        <f>$A281</f>
        <v>0</v>
      </c>
      <c r="L16" s="48">
        <f>$A283</f>
        <v>0</v>
      </c>
      <c r="M16" s="48">
        <f>$A285</f>
        <v>0</v>
      </c>
      <c r="N16" s="48">
        <f>$A287</f>
        <v>0</v>
      </c>
      <c r="O16" s="48">
        <f>$A289</f>
        <v>0</v>
      </c>
      <c r="P16" s="55">
        <f>$A291</f>
        <v>0</v>
      </c>
    </row>
    <row r="17" spans="1:16" ht="20.149999999999999" customHeight="1" x14ac:dyDescent="0.35">
      <c r="A17" s="53"/>
      <c r="B17" s="88">
        <f t="shared" si="0"/>
        <v>13</v>
      </c>
      <c r="C17" s="87"/>
      <c r="D17" s="87"/>
      <c r="E17" s="48">
        <f>$A293</f>
        <v>0</v>
      </c>
      <c r="F17" s="48">
        <f>$A295</f>
        <v>0</v>
      </c>
      <c r="G17" s="48">
        <f>$A297</f>
        <v>0</v>
      </c>
      <c r="H17" s="48">
        <f>$A299</f>
        <v>0</v>
      </c>
      <c r="I17" s="48">
        <f>$A301</f>
        <v>0</v>
      </c>
      <c r="J17" s="48">
        <f>$A303</f>
        <v>0</v>
      </c>
      <c r="K17" s="48">
        <f>$A305</f>
        <v>0</v>
      </c>
      <c r="L17" s="48">
        <f>$A307</f>
        <v>0</v>
      </c>
      <c r="M17" s="48">
        <f>$A309</f>
        <v>0</v>
      </c>
      <c r="N17" s="48">
        <f>$A311</f>
        <v>0</v>
      </c>
      <c r="O17" s="48">
        <f>$A313</f>
        <v>0</v>
      </c>
      <c r="P17" s="55">
        <f>$A315</f>
        <v>0</v>
      </c>
    </row>
    <row r="18" spans="1:16" ht="20.149999999999999" customHeight="1" x14ac:dyDescent="0.35">
      <c r="A18" s="53"/>
      <c r="B18" s="88">
        <f t="shared" si="0"/>
        <v>14</v>
      </c>
      <c r="C18" s="87"/>
      <c r="D18" s="87"/>
      <c r="E18" s="48">
        <f>$A317</f>
        <v>0</v>
      </c>
      <c r="F18" s="48">
        <f>$A319</f>
        <v>0</v>
      </c>
      <c r="G18" s="48">
        <f>$A321</f>
        <v>0</v>
      </c>
      <c r="H18" s="48">
        <f>$A323</f>
        <v>0</v>
      </c>
      <c r="I18" s="48">
        <f>$A325</f>
        <v>0</v>
      </c>
      <c r="J18" s="48">
        <f>$A327</f>
        <v>0</v>
      </c>
      <c r="K18" s="48">
        <f>$A329</f>
        <v>0</v>
      </c>
      <c r="L18" s="48">
        <f>$A331</f>
        <v>0</v>
      </c>
      <c r="M18" s="48">
        <f>$A333</f>
        <v>0</v>
      </c>
      <c r="N18" s="48">
        <f>$A335</f>
        <v>0</v>
      </c>
      <c r="O18" s="48">
        <f>$A337</f>
        <v>0</v>
      </c>
      <c r="P18" s="55">
        <f>$A339</f>
        <v>0</v>
      </c>
    </row>
    <row r="19" spans="1:16" ht="20.149999999999999" customHeight="1" x14ac:dyDescent="0.35">
      <c r="A19" s="53"/>
      <c r="B19" s="88">
        <f t="shared" si="0"/>
        <v>15</v>
      </c>
      <c r="C19" s="87"/>
      <c r="D19" s="87"/>
      <c r="E19" s="48">
        <f>$A341</f>
        <v>0</v>
      </c>
      <c r="F19" s="48">
        <f>$A343</f>
        <v>0</v>
      </c>
      <c r="G19" s="48">
        <f>$A345</f>
        <v>0</v>
      </c>
      <c r="H19" s="48">
        <f>$A347</f>
        <v>0</v>
      </c>
      <c r="I19" s="48">
        <f>$A349</f>
        <v>0</v>
      </c>
      <c r="J19" s="48">
        <f>$A351</f>
        <v>0</v>
      </c>
      <c r="K19" s="48">
        <f>$A353</f>
        <v>0</v>
      </c>
      <c r="L19" s="48">
        <f>$A355</f>
        <v>0</v>
      </c>
      <c r="M19" s="48">
        <f>$A357</f>
        <v>0</v>
      </c>
      <c r="N19" s="48">
        <f>$A359</f>
        <v>0</v>
      </c>
      <c r="O19" s="48">
        <f>$A361</f>
        <v>0</v>
      </c>
      <c r="P19" s="55">
        <f>$A363</f>
        <v>0</v>
      </c>
    </row>
    <row r="20" spans="1:16" ht="20.149999999999999" customHeight="1" x14ac:dyDescent="0.35">
      <c r="A20" s="53"/>
      <c r="B20" s="88">
        <f t="shared" si="0"/>
        <v>16</v>
      </c>
      <c r="C20" s="87"/>
      <c r="D20" s="87"/>
      <c r="E20" s="48">
        <f>$A365</f>
        <v>0</v>
      </c>
      <c r="F20" s="48">
        <f>$A367</f>
        <v>0</v>
      </c>
      <c r="G20" s="48">
        <f>$A369</f>
        <v>0</v>
      </c>
      <c r="H20" s="48">
        <f>$A371</f>
        <v>0</v>
      </c>
      <c r="I20" s="48">
        <f>$A373</f>
        <v>0</v>
      </c>
      <c r="J20" s="48">
        <f>$A375</f>
        <v>0</v>
      </c>
      <c r="K20" s="48">
        <f>$A377</f>
        <v>0</v>
      </c>
      <c r="L20" s="48">
        <f>$A379</f>
        <v>0</v>
      </c>
      <c r="M20" s="48">
        <f>$A381</f>
        <v>0</v>
      </c>
      <c r="N20" s="48">
        <f>$A383</f>
        <v>0</v>
      </c>
      <c r="O20" s="48">
        <f>$A385</f>
        <v>0</v>
      </c>
      <c r="P20" s="55">
        <f>$A387</f>
        <v>0</v>
      </c>
    </row>
    <row r="21" spans="1:16" ht="20.149999999999999" customHeight="1" x14ac:dyDescent="0.35">
      <c r="A21" s="53"/>
      <c r="B21" s="88">
        <f t="shared" si="0"/>
        <v>17</v>
      </c>
      <c r="C21" s="87"/>
      <c r="D21" s="87"/>
      <c r="E21" s="48">
        <f>$A6</f>
        <v>0</v>
      </c>
      <c r="F21" s="48">
        <f>$A8</f>
        <v>0</v>
      </c>
      <c r="G21" s="48">
        <f>$A10</f>
        <v>0</v>
      </c>
      <c r="H21" s="48">
        <f>$A12</f>
        <v>0</v>
      </c>
      <c r="I21" s="48">
        <f>$A14</f>
        <v>0</v>
      </c>
      <c r="J21" s="48">
        <f>$A16</f>
        <v>0</v>
      </c>
      <c r="K21" s="48">
        <f>$A18</f>
        <v>0</v>
      </c>
      <c r="L21" s="48">
        <f>$A20</f>
        <v>0</v>
      </c>
      <c r="M21" s="48">
        <f>$A22</f>
        <v>0</v>
      </c>
      <c r="N21" s="48">
        <f>$A24</f>
        <v>0</v>
      </c>
      <c r="O21" s="48">
        <f>$A26</f>
        <v>0</v>
      </c>
      <c r="P21" s="55">
        <f>$A28</f>
        <v>0</v>
      </c>
    </row>
    <row r="22" spans="1:16" ht="20.149999999999999" customHeight="1" x14ac:dyDescent="0.35">
      <c r="A22" s="53"/>
      <c r="B22" s="88">
        <f t="shared" si="0"/>
        <v>18</v>
      </c>
      <c r="C22" s="87"/>
      <c r="D22" s="87"/>
      <c r="E22" s="48">
        <f>$A30</f>
        <v>0</v>
      </c>
      <c r="F22" s="48">
        <f>$A32</f>
        <v>0</v>
      </c>
      <c r="G22" s="48">
        <f>$A34</f>
        <v>0</v>
      </c>
      <c r="H22" s="48">
        <f>$A36</f>
        <v>0</v>
      </c>
      <c r="I22" s="48">
        <f>$A38</f>
        <v>0</v>
      </c>
      <c r="J22" s="48">
        <f>$A40</f>
        <v>0</v>
      </c>
      <c r="K22" s="48">
        <f>$A42</f>
        <v>0</v>
      </c>
      <c r="L22" s="48">
        <f>$A44</f>
        <v>0</v>
      </c>
      <c r="M22" s="48">
        <f>$A46</f>
        <v>0</v>
      </c>
      <c r="N22" s="48">
        <f>$A48</f>
        <v>0</v>
      </c>
      <c r="O22" s="48">
        <f>$A50</f>
        <v>0</v>
      </c>
      <c r="P22" s="55">
        <f>$A52</f>
        <v>0</v>
      </c>
    </row>
    <row r="23" spans="1:16" ht="20.149999999999999" customHeight="1" x14ac:dyDescent="0.35">
      <c r="A23" s="53"/>
      <c r="B23" s="88">
        <f t="shared" si="0"/>
        <v>19</v>
      </c>
      <c r="C23" s="87"/>
      <c r="D23" s="87"/>
      <c r="E23" s="48">
        <f>$A54</f>
        <v>0</v>
      </c>
      <c r="F23" s="48">
        <f>$A56</f>
        <v>0</v>
      </c>
      <c r="G23" s="48">
        <f>$A58</f>
        <v>0</v>
      </c>
      <c r="H23" s="48">
        <f>$A60</f>
        <v>0</v>
      </c>
      <c r="I23" s="48">
        <f>$A62</f>
        <v>0</v>
      </c>
      <c r="J23" s="48">
        <f>$A64</f>
        <v>0</v>
      </c>
      <c r="K23" s="48">
        <f>$A66</f>
        <v>0</v>
      </c>
      <c r="L23" s="48">
        <f>$A68</f>
        <v>0</v>
      </c>
      <c r="M23" s="48">
        <f>$A70</f>
        <v>0</v>
      </c>
      <c r="N23" s="48">
        <f>$A72</f>
        <v>0</v>
      </c>
      <c r="O23" s="48">
        <f>$A74</f>
        <v>0</v>
      </c>
      <c r="P23" s="55">
        <f>$A76</f>
        <v>0</v>
      </c>
    </row>
    <row r="24" spans="1:16" ht="20.149999999999999" customHeight="1" x14ac:dyDescent="0.35">
      <c r="A24" s="53"/>
      <c r="B24" s="88">
        <f t="shared" si="0"/>
        <v>20</v>
      </c>
      <c r="C24" s="87"/>
      <c r="D24" s="87"/>
      <c r="E24" s="48">
        <f>$A78</f>
        <v>0</v>
      </c>
      <c r="F24" s="48">
        <f>$A80</f>
        <v>0</v>
      </c>
      <c r="G24" s="48">
        <f>$A82</f>
        <v>0</v>
      </c>
      <c r="H24" s="48">
        <f>$A84</f>
        <v>0</v>
      </c>
      <c r="I24" s="48">
        <f>$A86</f>
        <v>0</v>
      </c>
      <c r="J24" s="48">
        <f>$A88</f>
        <v>0</v>
      </c>
      <c r="K24" s="48">
        <f>$A90</f>
        <v>0</v>
      </c>
      <c r="L24" s="48">
        <f>$A92</f>
        <v>0</v>
      </c>
      <c r="M24" s="48">
        <f>$A94</f>
        <v>0</v>
      </c>
      <c r="N24" s="48">
        <f>$A96</f>
        <v>0</v>
      </c>
      <c r="O24" s="48">
        <f>$A98</f>
        <v>0</v>
      </c>
      <c r="P24" s="55">
        <f>$A100</f>
        <v>0</v>
      </c>
    </row>
    <row r="25" spans="1:16" ht="20.149999999999999" customHeight="1" x14ac:dyDescent="0.35">
      <c r="A25" s="53"/>
      <c r="B25" s="88">
        <f t="shared" si="0"/>
        <v>21</v>
      </c>
      <c r="C25" s="87"/>
      <c r="D25" s="87"/>
      <c r="E25" s="48">
        <f>$A102</f>
        <v>0</v>
      </c>
      <c r="F25" s="48">
        <f>$A104</f>
        <v>0</v>
      </c>
      <c r="G25" s="48">
        <f>$A106</f>
        <v>0</v>
      </c>
      <c r="H25" s="48">
        <f>$A108</f>
        <v>0</v>
      </c>
      <c r="I25" s="48">
        <f>$A110</f>
        <v>0</v>
      </c>
      <c r="J25" s="48">
        <f>$A112</f>
        <v>0</v>
      </c>
      <c r="K25" s="48">
        <f>$A114</f>
        <v>0</v>
      </c>
      <c r="L25" s="48">
        <f>$A116</f>
        <v>0</v>
      </c>
      <c r="M25" s="48">
        <f>$A118</f>
        <v>0</v>
      </c>
      <c r="N25" s="48">
        <f>$A120</f>
        <v>0</v>
      </c>
      <c r="O25" s="48">
        <f>$A122</f>
        <v>0</v>
      </c>
      <c r="P25" s="55">
        <f>$A124</f>
        <v>0</v>
      </c>
    </row>
    <row r="26" spans="1:16" ht="20.149999999999999" customHeight="1" x14ac:dyDescent="0.35">
      <c r="A26" s="53"/>
      <c r="B26" s="88">
        <f t="shared" si="0"/>
        <v>22</v>
      </c>
      <c r="C26" s="87"/>
      <c r="D26" s="87"/>
      <c r="E26" s="48">
        <f>$A126</f>
        <v>0</v>
      </c>
      <c r="F26" s="48">
        <f>$A128</f>
        <v>0</v>
      </c>
      <c r="G26" s="48">
        <f>$A130</f>
        <v>0</v>
      </c>
      <c r="H26" s="48">
        <f>$A132</f>
        <v>0</v>
      </c>
      <c r="I26" s="48">
        <f>$A134</f>
        <v>0</v>
      </c>
      <c r="J26" s="48">
        <f>$A136</f>
        <v>0</v>
      </c>
      <c r="K26" s="48">
        <f>$A138</f>
        <v>0</v>
      </c>
      <c r="L26" s="48">
        <f>$A140</f>
        <v>0</v>
      </c>
      <c r="M26" s="48">
        <f>$A142</f>
        <v>0</v>
      </c>
      <c r="N26" s="48">
        <f>$A144</f>
        <v>0</v>
      </c>
      <c r="O26" s="48">
        <f>$A146</f>
        <v>0</v>
      </c>
      <c r="P26" s="55">
        <f>$A148</f>
        <v>0</v>
      </c>
    </row>
    <row r="27" spans="1:16" ht="20.149999999999999" customHeight="1" x14ac:dyDescent="0.35">
      <c r="A27" s="53"/>
      <c r="B27" s="88">
        <f t="shared" si="0"/>
        <v>23</v>
      </c>
      <c r="C27" s="87"/>
      <c r="D27" s="87"/>
      <c r="E27" s="48">
        <f>$A150</f>
        <v>0</v>
      </c>
      <c r="F27" s="48">
        <f>$A152</f>
        <v>0</v>
      </c>
      <c r="G27" s="48">
        <f>$A154</f>
        <v>0</v>
      </c>
      <c r="H27" s="48">
        <f>$A156</f>
        <v>0</v>
      </c>
      <c r="I27" s="48">
        <f>$A158</f>
        <v>0</v>
      </c>
      <c r="J27" s="48">
        <f>$A160</f>
        <v>0</v>
      </c>
      <c r="K27" s="48">
        <f>$A162</f>
        <v>0</v>
      </c>
      <c r="L27" s="48">
        <f>$A164</f>
        <v>0</v>
      </c>
      <c r="M27" s="48">
        <f>$A166</f>
        <v>0</v>
      </c>
      <c r="N27" s="48">
        <f>$A168</f>
        <v>0</v>
      </c>
      <c r="O27" s="48">
        <f>$A170</f>
        <v>0</v>
      </c>
      <c r="P27" s="55">
        <f>$A172</f>
        <v>0</v>
      </c>
    </row>
    <row r="28" spans="1:16" ht="20.149999999999999" customHeight="1" x14ac:dyDescent="0.35">
      <c r="A28" s="53"/>
      <c r="B28" s="88">
        <f t="shared" si="0"/>
        <v>24</v>
      </c>
      <c r="C28" s="87"/>
      <c r="D28" s="87"/>
      <c r="E28" s="48">
        <f>$A174</f>
        <v>0</v>
      </c>
      <c r="F28" s="48">
        <f>$A176</f>
        <v>0</v>
      </c>
      <c r="G28" s="48">
        <f>$A178</f>
        <v>0</v>
      </c>
      <c r="H28" s="48">
        <f>$A180</f>
        <v>0</v>
      </c>
      <c r="I28" s="48">
        <f>$A182</f>
        <v>0</v>
      </c>
      <c r="J28" s="48">
        <f>$A184</f>
        <v>0</v>
      </c>
      <c r="K28" s="48">
        <f>$A186</f>
        <v>0</v>
      </c>
      <c r="L28" s="48">
        <f>$A188</f>
        <v>0</v>
      </c>
      <c r="M28" s="48">
        <f>$A190</f>
        <v>0</v>
      </c>
      <c r="N28" s="48">
        <f>$A192</f>
        <v>0</v>
      </c>
      <c r="O28" s="48">
        <f>$A194</f>
        <v>0</v>
      </c>
      <c r="P28" s="55">
        <f>$A196</f>
        <v>0</v>
      </c>
    </row>
    <row r="29" spans="1:16" ht="20.149999999999999" customHeight="1" x14ac:dyDescent="0.35">
      <c r="A29" s="53"/>
      <c r="B29" s="88">
        <f t="shared" si="0"/>
        <v>25</v>
      </c>
      <c r="C29" s="87"/>
      <c r="D29" s="87"/>
      <c r="E29" s="48">
        <f>$A198</f>
        <v>0</v>
      </c>
      <c r="F29" s="48">
        <f>$A200</f>
        <v>0</v>
      </c>
      <c r="G29" s="48">
        <f>$A202</f>
        <v>0</v>
      </c>
      <c r="H29" s="48">
        <f>$A204</f>
        <v>0</v>
      </c>
      <c r="I29" s="48">
        <f>$A206</f>
        <v>0</v>
      </c>
      <c r="J29" s="48">
        <f>$A208</f>
        <v>0</v>
      </c>
      <c r="K29" s="48">
        <f>$A210</f>
        <v>0</v>
      </c>
      <c r="L29" s="48">
        <f>$A212</f>
        <v>0</v>
      </c>
      <c r="M29" s="48">
        <f>$A214</f>
        <v>0</v>
      </c>
      <c r="N29" s="48">
        <f>$A216</f>
        <v>0</v>
      </c>
      <c r="O29" s="48">
        <f>$A218</f>
        <v>0</v>
      </c>
      <c r="P29" s="55">
        <f>$A220</f>
        <v>0</v>
      </c>
    </row>
    <row r="30" spans="1:16" ht="20.149999999999999" customHeight="1" x14ac:dyDescent="0.35">
      <c r="A30" s="53"/>
      <c r="B30" s="88">
        <f t="shared" si="0"/>
        <v>26</v>
      </c>
      <c r="C30" s="87"/>
      <c r="D30" s="87"/>
      <c r="E30" s="48">
        <f>$A222</f>
        <v>0</v>
      </c>
      <c r="F30" s="48">
        <f>$A224</f>
        <v>0</v>
      </c>
      <c r="G30" s="48">
        <f>$A226</f>
        <v>0</v>
      </c>
      <c r="H30" s="48">
        <f>$A228</f>
        <v>0</v>
      </c>
      <c r="I30" s="48">
        <f>$A230</f>
        <v>0</v>
      </c>
      <c r="J30" s="48">
        <f>$A232</f>
        <v>0</v>
      </c>
      <c r="K30" s="48">
        <f>$A234</f>
        <v>0</v>
      </c>
      <c r="L30" s="48">
        <f>$A236</f>
        <v>0</v>
      </c>
      <c r="M30" s="48">
        <f>$A238</f>
        <v>0</v>
      </c>
      <c r="N30" s="48">
        <f>$A240</f>
        <v>0</v>
      </c>
      <c r="O30" s="48">
        <f>$A242</f>
        <v>0</v>
      </c>
      <c r="P30" s="55">
        <f>$A244</f>
        <v>0</v>
      </c>
    </row>
    <row r="31" spans="1:16" ht="20.149999999999999" customHeight="1" x14ac:dyDescent="0.35">
      <c r="A31" s="53"/>
      <c r="B31" s="88">
        <f t="shared" si="0"/>
        <v>27</v>
      </c>
      <c r="C31" s="87"/>
      <c r="D31" s="87"/>
      <c r="E31" s="48">
        <f>$A246</f>
        <v>0</v>
      </c>
      <c r="F31" s="48">
        <f>$A248</f>
        <v>0</v>
      </c>
      <c r="G31" s="48">
        <f>$A250</f>
        <v>0</v>
      </c>
      <c r="H31" s="48">
        <f>$A252</f>
        <v>0</v>
      </c>
      <c r="I31" s="48">
        <f>$A254</f>
        <v>0</v>
      </c>
      <c r="J31" s="48">
        <f>$A256</f>
        <v>0</v>
      </c>
      <c r="K31" s="48">
        <f>$A258</f>
        <v>0</v>
      </c>
      <c r="L31" s="48">
        <f>$A260</f>
        <v>0</v>
      </c>
      <c r="M31" s="48">
        <f>$A262</f>
        <v>0</v>
      </c>
      <c r="N31" s="48">
        <f>$A264</f>
        <v>0</v>
      </c>
      <c r="O31" s="48">
        <f>$A266</f>
        <v>0</v>
      </c>
      <c r="P31" s="55">
        <f>$A268</f>
        <v>0</v>
      </c>
    </row>
    <row r="32" spans="1:16" ht="20.149999999999999" customHeight="1" x14ac:dyDescent="0.35">
      <c r="A32" s="53"/>
      <c r="B32" s="88">
        <f t="shared" si="0"/>
        <v>28</v>
      </c>
      <c r="C32" s="87"/>
      <c r="D32" s="87"/>
      <c r="E32" s="48">
        <f>$A270</f>
        <v>0</v>
      </c>
      <c r="F32" s="48">
        <f>$A272</f>
        <v>0</v>
      </c>
      <c r="G32" s="48">
        <f>$A274</f>
        <v>0</v>
      </c>
      <c r="H32" s="48">
        <f>$A276</f>
        <v>0</v>
      </c>
      <c r="I32" s="48">
        <f>$A278</f>
        <v>0</v>
      </c>
      <c r="J32" s="48">
        <f>$A280</f>
        <v>0</v>
      </c>
      <c r="K32" s="48">
        <f>$A282</f>
        <v>0</v>
      </c>
      <c r="L32" s="48">
        <f>$A284</f>
        <v>0</v>
      </c>
      <c r="M32" s="48">
        <f>$A286</f>
        <v>0</v>
      </c>
      <c r="N32" s="48">
        <f>$A288</f>
        <v>0</v>
      </c>
      <c r="O32" s="48">
        <f>$A290</f>
        <v>0</v>
      </c>
      <c r="P32" s="55">
        <f>$A292</f>
        <v>0</v>
      </c>
    </row>
    <row r="33" spans="1:16" ht="20.149999999999999" customHeight="1" x14ac:dyDescent="0.35">
      <c r="A33" s="53"/>
      <c r="B33" s="88">
        <f t="shared" si="0"/>
        <v>29</v>
      </c>
      <c r="C33" s="87"/>
      <c r="D33" s="87"/>
      <c r="E33" s="48">
        <f>$A294</f>
        <v>0</v>
      </c>
      <c r="F33" s="48">
        <f>$A296</f>
        <v>0</v>
      </c>
      <c r="G33" s="48">
        <f>$A298</f>
        <v>0</v>
      </c>
      <c r="H33" s="48">
        <f>$A300</f>
        <v>0</v>
      </c>
      <c r="I33" s="48">
        <f>$A302</f>
        <v>0</v>
      </c>
      <c r="J33" s="48">
        <f>$A304</f>
        <v>0</v>
      </c>
      <c r="K33" s="48">
        <f>$A306</f>
        <v>0</v>
      </c>
      <c r="L33" s="48">
        <f>$A308</f>
        <v>0</v>
      </c>
      <c r="M33" s="48">
        <f>$A310</f>
        <v>0</v>
      </c>
      <c r="N33" s="48">
        <f>$A312</f>
        <v>0</v>
      </c>
      <c r="O33" s="48">
        <f>$A314</f>
        <v>0</v>
      </c>
      <c r="P33" s="55">
        <f>$A316</f>
        <v>0</v>
      </c>
    </row>
    <row r="34" spans="1:16" ht="20.149999999999999" customHeight="1" x14ac:dyDescent="0.35">
      <c r="A34" s="53"/>
      <c r="B34" s="88">
        <f t="shared" si="0"/>
        <v>30</v>
      </c>
      <c r="C34" s="87"/>
      <c r="D34" s="87"/>
      <c r="E34" s="48">
        <f>$A318</f>
        <v>0</v>
      </c>
      <c r="F34" s="48">
        <f>$A320</f>
        <v>0</v>
      </c>
      <c r="G34" s="48">
        <f>$A322</f>
        <v>0</v>
      </c>
      <c r="H34" s="48">
        <f>$A324</f>
        <v>0</v>
      </c>
      <c r="I34" s="48">
        <f>$A326</f>
        <v>0</v>
      </c>
      <c r="J34" s="48">
        <f>$A328</f>
        <v>0</v>
      </c>
      <c r="K34" s="48">
        <f>$A330</f>
        <v>0</v>
      </c>
      <c r="L34" s="48">
        <f>$A332</f>
        <v>0</v>
      </c>
      <c r="M34" s="48">
        <f>$A334</f>
        <v>0</v>
      </c>
      <c r="N34" s="48">
        <f>$A336</f>
        <v>0</v>
      </c>
      <c r="O34" s="48">
        <f>$A338</f>
        <v>0</v>
      </c>
      <c r="P34" s="55">
        <f>$A340</f>
        <v>0</v>
      </c>
    </row>
    <row r="35" spans="1:16" ht="20.149999999999999" customHeight="1" x14ac:dyDescent="0.35">
      <c r="A35" s="53"/>
      <c r="B35" s="88">
        <f t="shared" si="0"/>
        <v>31</v>
      </c>
      <c r="C35" s="87"/>
      <c r="D35" s="87"/>
      <c r="E35" s="48">
        <f>$A342</f>
        <v>0</v>
      </c>
      <c r="F35" s="48">
        <f>$A344</f>
        <v>0</v>
      </c>
      <c r="G35" s="62">
        <f>$A346</f>
        <v>0</v>
      </c>
      <c r="H35" s="48">
        <f>$A348</f>
        <v>0</v>
      </c>
      <c r="I35" s="23">
        <f>$A350</f>
        <v>0</v>
      </c>
      <c r="J35" s="48">
        <f>$A352</f>
        <v>0</v>
      </c>
      <c r="K35" s="48">
        <f>$A354</f>
        <v>0</v>
      </c>
      <c r="L35" s="48">
        <f>$A356</f>
        <v>0</v>
      </c>
      <c r="M35" s="48">
        <f>$A358</f>
        <v>0</v>
      </c>
      <c r="N35" s="48">
        <f>$A360</f>
        <v>0</v>
      </c>
      <c r="O35" s="48">
        <f>$A362</f>
        <v>0</v>
      </c>
      <c r="P35" s="55">
        <f>$A364</f>
        <v>0</v>
      </c>
    </row>
    <row r="36" spans="1:16" ht="20.149999999999999" customHeight="1" thickBot="1" x14ac:dyDescent="0.4">
      <c r="A36" s="53"/>
      <c r="B36" s="82">
        <f t="shared" si="0"/>
        <v>32</v>
      </c>
      <c r="C36" s="82"/>
      <c r="D36" s="82"/>
      <c r="E36" s="24">
        <f>$A366</f>
        <v>0</v>
      </c>
      <c r="F36" s="24">
        <f>$A368</f>
        <v>0</v>
      </c>
      <c r="G36" s="26">
        <f>$A370</f>
        <v>0</v>
      </c>
      <c r="H36" s="24">
        <f>$A372</f>
        <v>0</v>
      </c>
      <c r="I36" s="63">
        <f>$A374</f>
        <v>0</v>
      </c>
      <c r="J36" s="24">
        <f>$A376</f>
        <v>0</v>
      </c>
      <c r="K36" s="24">
        <f>$A378</f>
        <v>0</v>
      </c>
      <c r="L36" s="24">
        <f>$A380</f>
        <v>0</v>
      </c>
      <c r="M36" s="24">
        <f>$A382</f>
        <v>0</v>
      </c>
      <c r="N36" s="24">
        <f>$A384</f>
        <v>0</v>
      </c>
      <c r="O36" s="24">
        <f>$A386</f>
        <v>0</v>
      </c>
      <c r="P36" s="56">
        <f>$A388</f>
        <v>0</v>
      </c>
    </row>
    <row r="37" spans="1:16" ht="20.149999999999999" customHeight="1" x14ac:dyDescent="0.35">
      <c r="A37" s="60"/>
    </row>
    <row r="38" spans="1:16" ht="20.149999999999999" customHeight="1" x14ac:dyDescent="0.35">
      <c r="A38" s="60"/>
    </row>
    <row r="39" spans="1:16" ht="20.149999999999999" customHeight="1" x14ac:dyDescent="0.35">
      <c r="A39" s="60"/>
    </row>
    <row r="40" spans="1:16" ht="20.149999999999999" customHeight="1" x14ac:dyDescent="0.35">
      <c r="A40" s="60"/>
    </row>
    <row r="41" spans="1:16" ht="20.149999999999999" customHeight="1" x14ac:dyDescent="0.35">
      <c r="A41" s="60"/>
    </row>
    <row r="42" spans="1:16" ht="20.149999999999999" customHeight="1" x14ac:dyDescent="0.35">
      <c r="A42" s="60"/>
    </row>
    <row r="43" spans="1:16" ht="20.149999999999999" customHeight="1" x14ac:dyDescent="0.35">
      <c r="A43" s="60"/>
    </row>
    <row r="44" spans="1:16" ht="20.149999999999999" customHeight="1" x14ac:dyDescent="0.35">
      <c r="A44" s="60"/>
    </row>
    <row r="45" spans="1:16" ht="20.149999999999999" customHeight="1" x14ac:dyDescent="0.35">
      <c r="A45" s="60"/>
    </row>
    <row r="46" spans="1:16" ht="20.149999999999999" customHeight="1" x14ac:dyDescent="0.35">
      <c r="A46" s="60"/>
    </row>
    <row r="47" spans="1:16" ht="20.149999999999999" customHeight="1" x14ac:dyDescent="0.35">
      <c r="A47" s="60"/>
    </row>
    <row r="48" spans="1:16" ht="20.149999999999999" customHeight="1" x14ac:dyDescent="0.35">
      <c r="A48" s="60"/>
    </row>
    <row r="49" spans="1:1" ht="20.149999999999999" customHeight="1" x14ac:dyDescent="0.35">
      <c r="A49" s="60"/>
    </row>
    <row r="50" spans="1:1" ht="20.149999999999999" customHeight="1" x14ac:dyDescent="0.35">
      <c r="A50" s="60"/>
    </row>
    <row r="51" spans="1:1" ht="20.149999999999999" customHeight="1" x14ac:dyDescent="0.35">
      <c r="A51" s="60"/>
    </row>
    <row r="52" spans="1:1" ht="20.149999999999999" customHeight="1" x14ac:dyDescent="0.35">
      <c r="A52" s="60"/>
    </row>
    <row r="53" spans="1:1" ht="20.149999999999999" customHeight="1" x14ac:dyDescent="0.35">
      <c r="A53" s="60"/>
    </row>
    <row r="54" spans="1:1" ht="20.149999999999999" customHeight="1" x14ac:dyDescent="0.35">
      <c r="A54" s="60"/>
    </row>
    <row r="55" spans="1:1" ht="20.149999999999999" customHeight="1" x14ac:dyDescent="0.35">
      <c r="A55" s="60"/>
    </row>
    <row r="56" spans="1:1" ht="20.149999999999999" customHeight="1" x14ac:dyDescent="0.35">
      <c r="A56" s="60"/>
    </row>
    <row r="57" spans="1:1" ht="20.149999999999999" customHeight="1" x14ac:dyDescent="0.35">
      <c r="A57" s="60"/>
    </row>
    <row r="58" spans="1:1" ht="20.149999999999999" customHeight="1" x14ac:dyDescent="0.35">
      <c r="A58" s="60"/>
    </row>
    <row r="59" spans="1:1" ht="20.149999999999999" customHeight="1" x14ac:dyDescent="0.35">
      <c r="A59" s="60"/>
    </row>
    <row r="60" spans="1:1" ht="20.149999999999999" customHeight="1" x14ac:dyDescent="0.35">
      <c r="A60" s="60"/>
    </row>
    <row r="61" spans="1:1" ht="20.149999999999999" customHeight="1" x14ac:dyDescent="0.35">
      <c r="A61" s="60"/>
    </row>
    <row r="62" spans="1:1" ht="20.149999999999999" customHeight="1" x14ac:dyDescent="0.35">
      <c r="A62" s="60"/>
    </row>
    <row r="63" spans="1:1" ht="20.149999999999999" customHeight="1" x14ac:dyDescent="0.35">
      <c r="A63" s="60"/>
    </row>
    <row r="64" spans="1:1" ht="20.149999999999999" customHeight="1" x14ac:dyDescent="0.35">
      <c r="A64" s="60"/>
    </row>
    <row r="65" spans="1:1" ht="20.149999999999999" customHeight="1" x14ac:dyDescent="0.35">
      <c r="A65" s="60"/>
    </row>
    <row r="66" spans="1:1" ht="20.149999999999999" customHeight="1" x14ac:dyDescent="0.35">
      <c r="A66" s="60"/>
    </row>
    <row r="67" spans="1:1" ht="20.149999999999999" customHeight="1" x14ac:dyDescent="0.35">
      <c r="A67" s="60"/>
    </row>
    <row r="68" spans="1:1" ht="20.149999999999999" customHeight="1" x14ac:dyDescent="0.35">
      <c r="A68" s="60"/>
    </row>
    <row r="69" spans="1:1" ht="20.149999999999999" customHeight="1" x14ac:dyDescent="0.35">
      <c r="A69" s="60"/>
    </row>
    <row r="70" spans="1:1" ht="20.149999999999999" customHeight="1" x14ac:dyDescent="0.35">
      <c r="A70" s="60"/>
    </row>
    <row r="71" spans="1:1" ht="20.149999999999999" customHeight="1" x14ac:dyDescent="0.35">
      <c r="A71" s="60"/>
    </row>
    <row r="72" spans="1:1" ht="20.149999999999999" customHeight="1" x14ac:dyDescent="0.35">
      <c r="A72" s="60"/>
    </row>
    <row r="73" spans="1:1" ht="20.149999999999999" customHeight="1" x14ac:dyDescent="0.35">
      <c r="A73" s="60"/>
    </row>
    <row r="74" spans="1:1" ht="20.149999999999999" customHeight="1" x14ac:dyDescent="0.35">
      <c r="A74" s="60"/>
    </row>
    <row r="75" spans="1:1" ht="20.149999999999999" customHeight="1" x14ac:dyDescent="0.35">
      <c r="A75" s="60"/>
    </row>
    <row r="76" spans="1:1" ht="20.149999999999999" customHeight="1" x14ac:dyDescent="0.35">
      <c r="A76" s="60"/>
    </row>
    <row r="77" spans="1:1" ht="20.149999999999999" customHeight="1" x14ac:dyDescent="0.35">
      <c r="A77" s="60"/>
    </row>
    <row r="78" spans="1:1" ht="20.149999999999999" customHeight="1" x14ac:dyDescent="0.35">
      <c r="A78" s="60"/>
    </row>
    <row r="79" spans="1:1" ht="20.149999999999999" customHeight="1" x14ac:dyDescent="0.35">
      <c r="A79" s="60"/>
    </row>
    <row r="80" spans="1:1" ht="20.149999999999999" customHeight="1" x14ac:dyDescent="0.35">
      <c r="A80" s="60"/>
    </row>
    <row r="81" spans="1:1" ht="20.149999999999999" customHeight="1" x14ac:dyDescent="0.35">
      <c r="A81" s="60"/>
    </row>
    <row r="82" spans="1:1" ht="20.149999999999999" customHeight="1" x14ac:dyDescent="0.35">
      <c r="A82" s="60"/>
    </row>
    <row r="83" spans="1:1" ht="20.149999999999999" customHeight="1" x14ac:dyDescent="0.35">
      <c r="A83" s="60"/>
    </row>
    <row r="84" spans="1:1" ht="20.149999999999999" customHeight="1" x14ac:dyDescent="0.35">
      <c r="A84" s="60"/>
    </row>
    <row r="85" spans="1:1" ht="20.149999999999999" customHeight="1" x14ac:dyDescent="0.35">
      <c r="A85" s="60"/>
    </row>
    <row r="86" spans="1:1" ht="20.149999999999999" customHeight="1" x14ac:dyDescent="0.35">
      <c r="A86" s="60"/>
    </row>
    <row r="87" spans="1:1" ht="20.149999999999999" customHeight="1" x14ac:dyDescent="0.35">
      <c r="A87" s="60"/>
    </row>
    <row r="88" spans="1:1" ht="20.149999999999999" customHeight="1" x14ac:dyDescent="0.35">
      <c r="A88" s="60"/>
    </row>
    <row r="89" spans="1:1" ht="20.149999999999999" customHeight="1" x14ac:dyDescent="0.35">
      <c r="A89" s="60"/>
    </row>
    <row r="90" spans="1:1" ht="20.149999999999999" customHeight="1" x14ac:dyDescent="0.35">
      <c r="A90" s="60"/>
    </row>
    <row r="91" spans="1:1" ht="20.149999999999999" customHeight="1" x14ac:dyDescent="0.35">
      <c r="A91" s="60"/>
    </row>
    <row r="92" spans="1:1" ht="20.149999999999999" customHeight="1" x14ac:dyDescent="0.35">
      <c r="A92" s="60"/>
    </row>
    <row r="93" spans="1:1" ht="20.149999999999999" customHeight="1" x14ac:dyDescent="0.35">
      <c r="A93" s="60"/>
    </row>
    <row r="94" spans="1:1" ht="20.149999999999999" customHeight="1" x14ac:dyDescent="0.35">
      <c r="A94" s="60"/>
    </row>
    <row r="95" spans="1:1" ht="20.149999999999999" customHeight="1" x14ac:dyDescent="0.35">
      <c r="A95" s="60"/>
    </row>
    <row r="96" spans="1:1" ht="20.149999999999999" customHeight="1" x14ac:dyDescent="0.35">
      <c r="A96" s="60"/>
    </row>
    <row r="97" spans="1:1" ht="20.149999999999999" customHeight="1" x14ac:dyDescent="0.35">
      <c r="A97" s="60"/>
    </row>
    <row r="98" spans="1:1" ht="20.149999999999999" customHeight="1" x14ac:dyDescent="0.35">
      <c r="A98" s="60"/>
    </row>
    <row r="99" spans="1:1" ht="20.149999999999999" customHeight="1" x14ac:dyDescent="0.35">
      <c r="A99" s="60"/>
    </row>
    <row r="100" spans="1:1" ht="20.149999999999999" customHeight="1" x14ac:dyDescent="0.35">
      <c r="A100" s="60"/>
    </row>
    <row r="101" spans="1:1" ht="20.149999999999999" customHeight="1" x14ac:dyDescent="0.35">
      <c r="A101" s="60"/>
    </row>
    <row r="102" spans="1:1" ht="20.149999999999999" customHeight="1" x14ac:dyDescent="0.35">
      <c r="A102" s="60"/>
    </row>
    <row r="103" spans="1:1" ht="20.149999999999999" customHeight="1" x14ac:dyDescent="0.35">
      <c r="A103" s="60"/>
    </row>
    <row r="104" spans="1:1" ht="20.149999999999999" customHeight="1" x14ac:dyDescent="0.35">
      <c r="A104" s="60"/>
    </row>
    <row r="105" spans="1:1" ht="20.149999999999999" customHeight="1" x14ac:dyDescent="0.35">
      <c r="A105" s="60"/>
    </row>
    <row r="106" spans="1:1" ht="20.149999999999999" customHeight="1" x14ac:dyDescent="0.35">
      <c r="A106" s="60"/>
    </row>
    <row r="107" spans="1:1" ht="20.149999999999999" customHeight="1" x14ac:dyDescent="0.35">
      <c r="A107" s="60"/>
    </row>
    <row r="108" spans="1:1" ht="20.149999999999999" customHeight="1" x14ac:dyDescent="0.35">
      <c r="A108" s="60"/>
    </row>
    <row r="109" spans="1:1" ht="20.149999999999999" customHeight="1" x14ac:dyDescent="0.35">
      <c r="A109" s="60"/>
    </row>
    <row r="110" spans="1:1" ht="20.149999999999999" customHeight="1" x14ac:dyDescent="0.35">
      <c r="A110" s="60"/>
    </row>
    <row r="111" spans="1:1" ht="20.149999999999999" customHeight="1" x14ac:dyDescent="0.35">
      <c r="A111" s="60"/>
    </row>
    <row r="112" spans="1:1" ht="20.149999999999999" customHeight="1" x14ac:dyDescent="0.35">
      <c r="A112" s="60"/>
    </row>
    <row r="113" spans="1:1" ht="20.149999999999999" customHeight="1" x14ac:dyDescent="0.35">
      <c r="A113" s="60"/>
    </row>
    <row r="114" spans="1:1" ht="20.149999999999999" customHeight="1" x14ac:dyDescent="0.35">
      <c r="A114" s="60"/>
    </row>
    <row r="115" spans="1:1" ht="20.149999999999999" customHeight="1" x14ac:dyDescent="0.35">
      <c r="A115" s="60"/>
    </row>
    <row r="116" spans="1:1" ht="20.149999999999999" customHeight="1" x14ac:dyDescent="0.35">
      <c r="A116" s="60"/>
    </row>
    <row r="117" spans="1:1" ht="20.149999999999999" customHeight="1" x14ac:dyDescent="0.35">
      <c r="A117" s="60"/>
    </row>
    <row r="118" spans="1:1" ht="20.149999999999999" customHeight="1" x14ac:dyDescent="0.35">
      <c r="A118" s="60"/>
    </row>
    <row r="119" spans="1:1" ht="20.149999999999999" customHeight="1" x14ac:dyDescent="0.35">
      <c r="A119" s="60"/>
    </row>
    <row r="120" spans="1:1" ht="20.149999999999999" customHeight="1" x14ac:dyDescent="0.35">
      <c r="A120" s="60"/>
    </row>
    <row r="121" spans="1:1" ht="20.149999999999999" customHeight="1" x14ac:dyDescent="0.35">
      <c r="A121" s="60"/>
    </row>
    <row r="122" spans="1:1" ht="20.149999999999999" customHeight="1" x14ac:dyDescent="0.35">
      <c r="A122" s="60"/>
    </row>
    <row r="123" spans="1:1" ht="20.149999999999999" customHeight="1" x14ac:dyDescent="0.35">
      <c r="A123" s="60"/>
    </row>
    <row r="124" spans="1:1" ht="20.149999999999999" customHeight="1" x14ac:dyDescent="0.35">
      <c r="A124" s="60"/>
    </row>
    <row r="125" spans="1:1" ht="20.149999999999999" customHeight="1" x14ac:dyDescent="0.35">
      <c r="A125" s="60"/>
    </row>
    <row r="126" spans="1:1" ht="20.149999999999999" customHeight="1" x14ac:dyDescent="0.35">
      <c r="A126" s="60"/>
    </row>
    <row r="127" spans="1:1" ht="20.149999999999999" customHeight="1" x14ac:dyDescent="0.35">
      <c r="A127" s="60"/>
    </row>
    <row r="128" spans="1:1" ht="20.149999999999999" customHeight="1" x14ac:dyDescent="0.35">
      <c r="A128" s="60"/>
    </row>
    <row r="129" spans="1:1" ht="20.149999999999999" customHeight="1" x14ac:dyDescent="0.35">
      <c r="A129" s="60"/>
    </row>
    <row r="130" spans="1:1" ht="20.149999999999999" customHeight="1" x14ac:dyDescent="0.35">
      <c r="A130" s="60"/>
    </row>
    <row r="131" spans="1:1" ht="20.149999999999999" customHeight="1" x14ac:dyDescent="0.35">
      <c r="A131" s="60"/>
    </row>
    <row r="132" spans="1:1" ht="20.149999999999999" customHeight="1" x14ac:dyDescent="0.35">
      <c r="A132" s="60"/>
    </row>
    <row r="133" spans="1:1" ht="20.149999999999999" customHeight="1" x14ac:dyDescent="0.35">
      <c r="A133" s="60"/>
    </row>
    <row r="134" spans="1:1" ht="20.149999999999999" customHeight="1" x14ac:dyDescent="0.35">
      <c r="A134" s="60"/>
    </row>
    <row r="135" spans="1:1" ht="20.149999999999999" customHeight="1" x14ac:dyDescent="0.35">
      <c r="A135" s="60"/>
    </row>
    <row r="136" spans="1:1" ht="20.149999999999999" customHeight="1" x14ac:dyDescent="0.35">
      <c r="A136" s="60"/>
    </row>
    <row r="137" spans="1:1" ht="20.149999999999999" customHeight="1" x14ac:dyDescent="0.35">
      <c r="A137" s="60"/>
    </row>
    <row r="138" spans="1:1" ht="20.149999999999999" customHeight="1" x14ac:dyDescent="0.35">
      <c r="A138" s="60"/>
    </row>
    <row r="139" spans="1:1" ht="20.149999999999999" customHeight="1" x14ac:dyDescent="0.35">
      <c r="A139" s="60"/>
    </row>
    <row r="140" spans="1:1" ht="20.149999999999999" customHeight="1" x14ac:dyDescent="0.35">
      <c r="A140" s="60"/>
    </row>
    <row r="141" spans="1:1" ht="20.149999999999999" customHeight="1" x14ac:dyDescent="0.35">
      <c r="A141" s="60"/>
    </row>
    <row r="142" spans="1:1" ht="20.149999999999999" customHeight="1" x14ac:dyDescent="0.35">
      <c r="A142" s="60"/>
    </row>
    <row r="143" spans="1:1" ht="20.149999999999999" customHeight="1" x14ac:dyDescent="0.35">
      <c r="A143" s="60"/>
    </row>
    <row r="144" spans="1:1" ht="20.149999999999999" customHeight="1" x14ac:dyDescent="0.35">
      <c r="A144" s="60"/>
    </row>
    <row r="145" spans="1:1" ht="20.149999999999999" customHeight="1" x14ac:dyDescent="0.35">
      <c r="A145" s="60"/>
    </row>
    <row r="146" spans="1:1" ht="20.149999999999999" customHeight="1" x14ac:dyDescent="0.35">
      <c r="A146" s="60"/>
    </row>
    <row r="147" spans="1:1" ht="20.149999999999999" customHeight="1" x14ac:dyDescent="0.35">
      <c r="A147" s="60"/>
    </row>
    <row r="148" spans="1:1" ht="20.149999999999999" customHeight="1" x14ac:dyDescent="0.35">
      <c r="A148" s="60"/>
    </row>
    <row r="149" spans="1:1" ht="20.149999999999999" customHeight="1" x14ac:dyDescent="0.35">
      <c r="A149" s="60"/>
    </row>
    <row r="150" spans="1:1" ht="20.149999999999999" customHeight="1" x14ac:dyDescent="0.35">
      <c r="A150" s="60"/>
    </row>
    <row r="151" spans="1:1" ht="20.149999999999999" customHeight="1" x14ac:dyDescent="0.35">
      <c r="A151" s="60"/>
    </row>
    <row r="152" spans="1:1" ht="20.149999999999999" customHeight="1" x14ac:dyDescent="0.35">
      <c r="A152" s="60"/>
    </row>
    <row r="153" spans="1:1" ht="20.149999999999999" customHeight="1" x14ac:dyDescent="0.35">
      <c r="A153" s="60"/>
    </row>
    <row r="154" spans="1:1" ht="20.149999999999999" customHeight="1" x14ac:dyDescent="0.35">
      <c r="A154" s="60"/>
    </row>
    <row r="155" spans="1:1" ht="20.149999999999999" customHeight="1" x14ac:dyDescent="0.35">
      <c r="A155" s="60"/>
    </row>
    <row r="156" spans="1:1" ht="20.149999999999999" customHeight="1" x14ac:dyDescent="0.35">
      <c r="A156" s="60"/>
    </row>
    <row r="157" spans="1:1" ht="20.149999999999999" customHeight="1" x14ac:dyDescent="0.35">
      <c r="A157" s="60"/>
    </row>
    <row r="158" spans="1:1" ht="20.149999999999999" customHeight="1" x14ac:dyDescent="0.35">
      <c r="A158" s="60"/>
    </row>
    <row r="159" spans="1:1" ht="20.149999999999999" customHeight="1" x14ac:dyDescent="0.35">
      <c r="A159" s="60"/>
    </row>
    <row r="160" spans="1:1" ht="20.149999999999999" customHeight="1" x14ac:dyDescent="0.35">
      <c r="A160" s="60"/>
    </row>
    <row r="161" spans="1:1" ht="20.149999999999999" customHeight="1" x14ac:dyDescent="0.35">
      <c r="A161" s="60"/>
    </row>
    <row r="162" spans="1:1" ht="20.149999999999999" customHeight="1" x14ac:dyDescent="0.35">
      <c r="A162" s="60"/>
    </row>
    <row r="163" spans="1:1" ht="20.149999999999999" customHeight="1" x14ac:dyDescent="0.35">
      <c r="A163" s="60"/>
    </row>
    <row r="164" spans="1:1" ht="20.149999999999999" customHeight="1" x14ac:dyDescent="0.35">
      <c r="A164" s="60"/>
    </row>
    <row r="165" spans="1:1" ht="20.149999999999999" customHeight="1" x14ac:dyDescent="0.35">
      <c r="A165" s="60"/>
    </row>
    <row r="166" spans="1:1" ht="20.149999999999999" customHeight="1" x14ac:dyDescent="0.35">
      <c r="A166" s="60"/>
    </row>
    <row r="167" spans="1:1" ht="20.149999999999999" customHeight="1" x14ac:dyDescent="0.35">
      <c r="A167" s="60"/>
    </row>
    <row r="168" spans="1:1" ht="20.149999999999999" customHeight="1" x14ac:dyDescent="0.35">
      <c r="A168" s="60"/>
    </row>
    <row r="169" spans="1:1" ht="20.149999999999999" customHeight="1" x14ac:dyDescent="0.35">
      <c r="A169" s="60"/>
    </row>
    <row r="170" spans="1:1" ht="20.149999999999999" customHeight="1" x14ac:dyDescent="0.35">
      <c r="A170" s="60"/>
    </row>
    <row r="171" spans="1:1" ht="20.149999999999999" customHeight="1" x14ac:dyDescent="0.35">
      <c r="A171" s="60"/>
    </row>
    <row r="172" spans="1:1" ht="20.149999999999999" customHeight="1" x14ac:dyDescent="0.35">
      <c r="A172" s="60"/>
    </row>
    <row r="173" spans="1:1" ht="20.149999999999999" customHeight="1" x14ac:dyDescent="0.35">
      <c r="A173" s="60"/>
    </row>
    <row r="174" spans="1:1" ht="20.149999999999999" customHeight="1" x14ac:dyDescent="0.35">
      <c r="A174" s="60"/>
    </row>
    <row r="175" spans="1:1" ht="20.149999999999999" customHeight="1" x14ac:dyDescent="0.35">
      <c r="A175" s="60"/>
    </row>
    <row r="176" spans="1:1" ht="20.149999999999999" customHeight="1" x14ac:dyDescent="0.35">
      <c r="A176" s="60"/>
    </row>
    <row r="177" spans="1:1" ht="20.149999999999999" customHeight="1" x14ac:dyDescent="0.35">
      <c r="A177" s="60"/>
    </row>
    <row r="178" spans="1:1" ht="20.149999999999999" customHeight="1" x14ac:dyDescent="0.35">
      <c r="A178" s="60"/>
    </row>
    <row r="179" spans="1:1" ht="20.149999999999999" customHeight="1" x14ac:dyDescent="0.35">
      <c r="A179" s="60"/>
    </row>
    <row r="180" spans="1:1" ht="20.149999999999999" customHeight="1" x14ac:dyDescent="0.35">
      <c r="A180" s="60"/>
    </row>
    <row r="181" spans="1:1" ht="20.149999999999999" customHeight="1" x14ac:dyDescent="0.35">
      <c r="A181" s="60"/>
    </row>
    <row r="182" spans="1:1" ht="20.149999999999999" customHeight="1" x14ac:dyDescent="0.35">
      <c r="A182" s="60"/>
    </row>
    <row r="183" spans="1:1" ht="20.149999999999999" customHeight="1" x14ac:dyDescent="0.35">
      <c r="A183" s="60"/>
    </row>
    <row r="184" spans="1:1" ht="20.149999999999999" customHeight="1" x14ac:dyDescent="0.35">
      <c r="A184" s="60"/>
    </row>
    <row r="185" spans="1:1" ht="20.149999999999999" customHeight="1" x14ac:dyDescent="0.35">
      <c r="A185" s="60"/>
    </row>
    <row r="186" spans="1:1" ht="20.149999999999999" customHeight="1" x14ac:dyDescent="0.35">
      <c r="A186" s="60"/>
    </row>
    <row r="187" spans="1:1" ht="20.149999999999999" customHeight="1" x14ac:dyDescent="0.35">
      <c r="A187" s="60"/>
    </row>
    <row r="188" spans="1:1" ht="20.149999999999999" customHeight="1" x14ac:dyDescent="0.35">
      <c r="A188" s="60"/>
    </row>
    <row r="189" spans="1:1" ht="20.149999999999999" customHeight="1" x14ac:dyDescent="0.35">
      <c r="A189" s="60"/>
    </row>
    <row r="190" spans="1:1" ht="20.149999999999999" customHeight="1" x14ac:dyDescent="0.35">
      <c r="A190" s="60"/>
    </row>
    <row r="191" spans="1:1" ht="20.149999999999999" customHeight="1" x14ac:dyDescent="0.35">
      <c r="A191" s="60"/>
    </row>
    <row r="192" spans="1:1" ht="20.149999999999999" customHeight="1" x14ac:dyDescent="0.35">
      <c r="A192" s="60"/>
    </row>
    <row r="193" spans="1:1" ht="20.149999999999999" customHeight="1" x14ac:dyDescent="0.35">
      <c r="A193" s="60"/>
    </row>
    <row r="194" spans="1:1" ht="20.149999999999999" customHeight="1" x14ac:dyDescent="0.35">
      <c r="A194" s="60"/>
    </row>
    <row r="195" spans="1:1" ht="20.149999999999999" customHeight="1" x14ac:dyDescent="0.35">
      <c r="A195" s="60"/>
    </row>
    <row r="196" spans="1:1" ht="20.149999999999999" customHeight="1" x14ac:dyDescent="0.35">
      <c r="A196" s="60"/>
    </row>
    <row r="197" spans="1:1" ht="20.149999999999999" customHeight="1" x14ac:dyDescent="0.35">
      <c r="A197" s="60"/>
    </row>
    <row r="198" spans="1:1" ht="20.149999999999999" customHeight="1" x14ac:dyDescent="0.35">
      <c r="A198" s="60"/>
    </row>
    <row r="199" spans="1:1" ht="20.149999999999999" customHeight="1" x14ac:dyDescent="0.35">
      <c r="A199" s="60"/>
    </row>
    <row r="200" spans="1:1" ht="20.149999999999999" customHeight="1" x14ac:dyDescent="0.35">
      <c r="A200" s="60"/>
    </row>
    <row r="201" spans="1:1" ht="20.149999999999999" customHeight="1" x14ac:dyDescent="0.35">
      <c r="A201" s="60"/>
    </row>
    <row r="202" spans="1:1" ht="20.149999999999999" customHeight="1" x14ac:dyDescent="0.35">
      <c r="A202" s="60"/>
    </row>
    <row r="203" spans="1:1" ht="20.149999999999999" customHeight="1" x14ac:dyDescent="0.35">
      <c r="A203" s="60"/>
    </row>
    <row r="204" spans="1:1" ht="20.149999999999999" customHeight="1" x14ac:dyDescent="0.35">
      <c r="A204" s="60"/>
    </row>
    <row r="205" spans="1:1" ht="20.149999999999999" customHeight="1" x14ac:dyDescent="0.35">
      <c r="A205" s="60"/>
    </row>
    <row r="206" spans="1:1" ht="20.149999999999999" customHeight="1" x14ac:dyDescent="0.35">
      <c r="A206" s="60"/>
    </row>
    <row r="207" spans="1:1" ht="20.149999999999999" customHeight="1" x14ac:dyDescent="0.35">
      <c r="A207" s="60"/>
    </row>
    <row r="208" spans="1:1" ht="20.149999999999999" customHeight="1" x14ac:dyDescent="0.35">
      <c r="A208" s="60"/>
    </row>
    <row r="209" spans="1:1" ht="20.149999999999999" customHeight="1" x14ac:dyDescent="0.35">
      <c r="A209" s="60"/>
    </row>
    <row r="210" spans="1:1" ht="20.149999999999999" customHeight="1" x14ac:dyDescent="0.35">
      <c r="A210" s="60"/>
    </row>
    <row r="211" spans="1:1" ht="20.149999999999999" customHeight="1" x14ac:dyDescent="0.35">
      <c r="A211" s="60"/>
    </row>
    <row r="212" spans="1:1" ht="20.149999999999999" customHeight="1" x14ac:dyDescent="0.35">
      <c r="A212" s="60"/>
    </row>
    <row r="213" spans="1:1" ht="20.149999999999999" customHeight="1" x14ac:dyDescent="0.35">
      <c r="A213" s="60"/>
    </row>
    <row r="214" spans="1:1" ht="20.149999999999999" customHeight="1" x14ac:dyDescent="0.35">
      <c r="A214" s="60"/>
    </row>
    <row r="215" spans="1:1" ht="20.149999999999999" customHeight="1" x14ac:dyDescent="0.35">
      <c r="A215" s="60"/>
    </row>
    <row r="216" spans="1:1" ht="20.149999999999999" customHeight="1" x14ac:dyDescent="0.35">
      <c r="A216" s="60"/>
    </row>
    <row r="217" spans="1:1" ht="20.149999999999999" customHeight="1" x14ac:dyDescent="0.35">
      <c r="A217" s="60"/>
    </row>
    <row r="218" spans="1:1" ht="20.149999999999999" customHeight="1" x14ac:dyDescent="0.35">
      <c r="A218" s="60"/>
    </row>
    <row r="219" spans="1:1" ht="20.149999999999999" customHeight="1" x14ac:dyDescent="0.35">
      <c r="A219" s="60"/>
    </row>
    <row r="220" spans="1:1" ht="20.149999999999999" customHeight="1" x14ac:dyDescent="0.35">
      <c r="A220" s="60"/>
    </row>
    <row r="221" spans="1:1" ht="20.149999999999999" customHeight="1" x14ac:dyDescent="0.35">
      <c r="A221" s="60"/>
    </row>
    <row r="222" spans="1:1" ht="20.149999999999999" customHeight="1" x14ac:dyDescent="0.35">
      <c r="A222" s="60"/>
    </row>
    <row r="223" spans="1:1" ht="20.149999999999999" customHeight="1" x14ac:dyDescent="0.35">
      <c r="A223" s="60"/>
    </row>
    <row r="224" spans="1:1" ht="20.149999999999999" customHeight="1" x14ac:dyDescent="0.35">
      <c r="A224" s="60"/>
    </row>
    <row r="225" spans="1:1" ht="20.149999999999999" customHeight="1" x14ac:dyDescent="0.35">
      <c r="A225" s="60"/>
    </row>
    <row r="226" spans="1:1" ht="20.149999999999999" customHeight="1" x14ac:dyDescent="0.35">
      <c r="A226" s="60"/>
    </row>
    <row r="227" spans="1:1" ht="20.149999999999999" customHeight="1" x14ac:dyDescent="0.35">
      <c r="A227" s="60"/>
    </row>
    <row r="228" spans="1:1" ht="20.149999999999999" customHeight="1" x14ac:dyDescent="0.35">
      <c r="A228" s="60"/>
    </row>
    <row r="229" spans="1:1" ht="20.149999999999999" customHeight="1" x14ac:dyDescent="0.35">
      <c r="A229" s="60"/>
    </row>
    <row r="230" spans="1:1" ht="20.149999999999999" customHeight="1" x14ac:dyDescent="0.35">
      <c r="A230" s="60"/>
    </row>
    <row r="231" spans="1:1" ht="20.149999999999999" customHeight="1" x14ac:dyDescent="0.35">
      <c r="A231" s="60"/>
    </row>
    <row r="232" spans="1:1" ht="20.149999999999999" customHeight="1" x14ac:dyDescent="0.35">
      <c r="A232" s="60"/>
    </row>
    <row r="233" spans="1:1" ht="20.149999999999999" customHeight="1" x14ac:dyDescent="0.35">
      <c r="A233" s="60"/>
    </row>
    <row r="234" spans="1:1" ht="20.149999999999999" customHeight="1" x14ac:dyDescent="0.35">
      <c r="A234" s="60"/>
    </row>
    <row r="235" spans="1:1" ht="20.149999999999999" customHeight="1" x14ac:dyDescent="0.35">
      <c r="A235" s="60"/>
    </row>
    <row r="236" spans="1:1" ht="20.149999999999999" customHeight="1" x14ac:dyDescent="0.35">
      <c r="A236" s="60"/>
    </row>
    <row r="237" spans="1:1" ht="20.149999999999999" customHeight="1" x14ac:dyDescent="0.35">
      <c r="A237" s="60"/>
    </row>
    <row r="238" spans="1:1" ht="20.149999999999999" customHeight="1" x14ac:dyDescent="0.35">
      <c r="A238" s="60"/>
    </row>
    <row r="239" spans="1:1" ht="20.149999999999999" customHeight="1" x14ac:dyDescent="0.35">
      <c r="A239" s="60"/>
    </row>
    <row r="240" spans="1:1" ht="20.149999999999999" customHeight="1" x14ac:dyDescent="0.35">
      <c r="A240" s="60"/>
    </row>
    <row r="241" spans="1:1" ht="20.149999999999999" customHeight="1" x14ac:dyDescent="0.35">
      <c r="A241" s="60"/>
    </row>
    <row r="242" spans="1:1" ht="20.149999999999999" customHeight="1" x14ac:dyDescent="0.35">
      <c r="A242" s="60"/>
    </row>
    <row r="243" spans="1:1" ht="20.149999999999999" customHeight="1" x14ac:dyDescent="0.35">
      <c r="A243" s="60"/>
    </row>
    <row r="244" spans="1:1" ht="20.149999999999999" customHeight="1" x14ac:dyDescent="0.35">
      <c r="A244" s="60"/>
    </row>
    <row r="245" spans="1:1" ht="20.149999999999999" customHeight="1" x14ac:dyDescent="0.35">
      <c r="A245" s="60"/>
    </row>
    <row r="246" spans="1:1" ht="20.149999999999999" customHeight="1" x14ac:dyDescent="0.35">
      <c r="A246" s="60"/>
    </row>
    <row r="247" spans="1:1" ht="20.149999999999999" customHeight="1" x14ac:dyDescent="0.35">
      <c r="A247" s="60"/>
    </row>
    <row r="248" spans="1:1" ht="20.149999999999999" customHeight="1" x14ac:dyDescent="0.35">
      <c r="A248" s="60"/>
    </row>
    <row r="249" spans="1:1" ht="20.149999999999999" customHeight="1" x14ac:dyDescent="0.35">
      <c r="A249" s="60"/>
    </row>
    <row r="250" spans="1:1" ht="20.149999999999999" customHeight="1" x14ac:dyDescent="0.35">
      <c r="A250" s="60"/>
    </row>
    <row r="251" spans="1:1" ht="20.149999999999999" customHeight="1" x14ac:dyDescent="0.35">
      <c r="A251" s="60"/>
    </row>
    <row r="252" spans="1:1" ht="20.149999999999999" customHeight="1" x14ac:dyDescent="0.35">
      <c r="A252" s="60"/>
    </row>
    <row r="253" spans="1:1" ht="20.149999999999999" customHeight="1" x14ac:dyDescent="0.35">
      <c r="A253" s="60"/>
    </row>
    <row r="254" spans="1:1" ht="20.149999999999999" customHeight="1" x14ac:dyDescent="0.35">
      <c r="A254" s="60"/>
    </row>
    <row r="255" spans="1:1" ht="20.149999999999999" customHeight="1" x14ac:dyDescent="0.35">
      <c r="A255" s="60"/>
    </row>
    <row r="256" spans="1:1" ht="20.149999999999999" customHeight="1" x14ac:dyDescent="0.35">
      <c r="A256" s="60"/>
    </row>
    <row r="257" spans="1:1" ht="20.149999999999999" customHeight="1" x14ac:dyDescent="0.35">
      <c r="A257" s="60"/>
    </row>
    <row r="258" spans="1:1" ht="20.149999999999999" customHeight="1" x14ac:dyDescent="0.35">
      <c r="A258" s="60"/>
    </row>
    <row r="259" spans="1:1" ht="20.149999999999999" customHeight="1" x14ac:dyDescent="0.35">
      <c r="A259" s="60"/>
    </row>
    <row r="260" spans="1:1" ht="20.149999999999999" customHeight="1" x14ac:dyDescent="0.35">
      <c r="A260" s="60"/>
    </row>
    <row r="261" spans="1:1" ht="20.149999999999999" customHeight="1" x14ac:dyDescent="0.35">
      <c r="A261" s="60"/>
    </row>
    <row r="262" spans="1:1" ht="20.149999999999999" customHeight="1" x14ac:dyDescent="0.35">
      <c r="A262" s="60"/>
    </row>
    <row r="263" spans="1:1" ht="20.149999999999999" customHeight="1" x14ac:dyDescent="0.35">
      <c r="A263" s="60"/>
    </row>
    <row r="264" spans="1:1" ht="20.149999999999999" customHeight="1" x14ac:dyDescent="0.35">
      <c r="A264" s="60"/>
    </row>
    <row r="265" spans="1:1" ht="20.149999999999999" customHeight="1" x14ac:dyDescent="0.35">
      <c r="A265" s="60"/>
    </row>
    <row r="266" spans="1:1" ht="20.149999999999999" customHeight="1" x14ac:dyDescent="0.35">
      <c r="A266" s="60"/>
    </row>
    <row r="267" spans="1:1" ht="20.149999999999999" customHeight="1" x14ac:dyDescent="0.35">
      <c r="A267" s="60"/>
    </row>
    <row r="268" spans="1:1" ht="20.149999999999999" customHeight="1" x14ac:dyDescent="0.35">
      <c r="A268" s="60"/>
    </row>
    <row r="269" spans="1:1" ht="20.149999999999999" customHeight="1" x14ac:dyDescent="0.35">
      <c r="A269" s="60"/>
    </row>
    <row r="270" spans="1:1" ht="20.149999999999999" customHeight="1" x14ac:dyDescent="0.35">
      <c r="A270" s="60"/>
    </row>
    <row r="271" spans="1:1" ht="20.149999999999999" customHeight="1" x14ac:dyDescent="0.35">
      <c r="A271" s="60"/>
    </row>
    <row r="272" spans="1:1" ht="20.149999999999999" customHeight="1" x14ac:dyDescent="0.35">
      <c r="A272" s="60"/>
    </row>
    <row r="273" spans="1:1" ht="20.149999999999999" customHeight="1" x14ac:dyDescent="0.35">
      <c r="A273" s="60"/>
    </row>
    <row r="274" spans="1:1" ht="20.149999999999999" customHeight="1" x14ac:dyDescent="0.35">
      <c r="A274" s="60"/>
    </row>
    <row r="275" spans="1:1" ht="20.149999999999999" customHeight="1" x14ac:dyDescent="0.35">
      <c r="A275" s="60"/>
    </row>
    <row r="276" spans="1:1" ht="20.149999999999999" customHeight="1" x14ac:dyDescent="0.35">
      <c r="A276" s="60"/>
    </row>
    <row r="277" spans="1:1" ht="20.149999999999999" customHeight="1" x14ac:dyDescent="0.35">
      <c r="A277" s="60"/>
    </row>
    <row r="278" spans="1:1" ht="20.149999999999999" customHeight="1" x14ac:dyDescent="0.35">
      <c r="A278" s="60"/>
    </row>
    <row r="279" spans="1:1" ht="20.149999999999999" customHeight="1" x14ac:dyDescent="0.35">
      <c r="A279" s="60"/>
    </row>
    <row r="280" spans="1:1" ht="20.149999999999999" customHeight="1" x14ac:dyDescent="0.35">
      <c r="A280" s="60"/>
    </row>
    <row r="281" spans="1:1" ht="20.149999999999999" customHeight="1" x14ac:dyDescent="0.35">
      <c r="A281" s="60"/>
    </row>
    <row r="282" spans="1:1" ht="20.149999999999999" customHeight="1" x14ac:dyDescent="0.35">
      <c r="A282" s="60"/>
    </row>
    <row r="283" spans="1:1" ht="20.149999999999999" customHeight="1" x14ac:dyDescent="0.35">
      <c r="A283" s="60"/>
    </row>
    <row r="284" spans="1:1" ht="20.149999999999999" customHeight="1" x14ac:dyDescent="0.35">
      <c r="A284" s="60"/>
    </row>
    <row r="285" spans="1:1" ht="20.149999999999999" customHeight="1" x14ac:dyDescent="0.35">
      <c r="A285" s="60"/>
    </row>
    <row r="286" spans="1:1" ht="20.149999999999999" customHeight="1" x14ac:dyDescent="0.35">
      <c r="A286" s="60"/>
    </row>
    <row r="287" spans="1:1" ht="20.149999999999999" customHeight="1" x14ac:dyDescent="0.35">
      <c r="A287" s="60"/>
    </row>
    <row r="288" spans="1:1" ht="20.149999999999999" customHeight="1" x14ac:dyDescent="0.35">
      <c r="A288" s="60"/>
    </row>
    <row r="289" spans="1:1" ht="20.149999999999999" customHeight="1" x14ac:dyDescent="0.35">
      <c r="A289" s="60"/>
    </row>
    <row r="290" spans="1:1" ht="20.149999999999999" customHeight="1" x14ac:dyDescent="0.35">
      <c r="A290" s="60"/>
    </row>
    <row r="291" spans="1:1" ht="20.149999999999999" customHeight="1" x14ac:dyDescent="0.35">
      <c r="A291" s="60"/>
    </row>
    <row r="292" spans="1:1" ht="20.149999999999999" customHeight="1" x14ac:dyDescent="0.35">
      <c r="A292" s="60"/>
    </row>
    <row r="293" spans="1:1" ht="20.149999999999999" customHeight="1" x14ac:dyDescent="0.35">
      <c r="A293" s="60"/>
    </row>
    <row r="294" spans="1:1" ht="20.149999999999999" customHeight="1" x14ac:dyDescent="0.35">
      <c r="A294" s="60"/>
    </row>
    <row r="295" spans="1:1" ht="20.149999999999999" customHeight="1" x14ac:dyDescent="0.35">
      <c r="A295" s="60"/>
    </row>
    <row r="296" spans="1:1" ht="20.149999999999999" customHeight="1" x14ac:dyDescent="0.35">
      <c r="A296" s="60"/>
    </row>
    <row r="297" spans="1:1" ht="20.149999999999999" customHeight="1" x14ac:dyDescent="0.35">
      <c r="A297" s="60"/>
    </row>
    <row r="298" spans="1:1" ht="20.149999999999999" customHeight="1" x14ac:dyDescent="0.35">
      <c r="A298" s="60"/>
    </row>
    <row r="299" spans="1:1" ht="20.149999999999999" customHeight="1" x14ac:dyDescent="0.35">
      <c r="A299" s="60"/>
    </row>
    <row r="300" spans="1:1" ht="20.149999999999999" customHeight="1" x14ac:dyDescent="0.35">
      <c r="A300" s="60"/>
    </row>
    <row r="301" spans="1:1" ht="20.149999999999999" customHeight="1" x14ac:dyDescent="0.35">
      <c r="A301" s="60"/>
    </row>
    <row r="302" spans="1:1" ht="20.149999999999999" customHeight="1" x14ac:dyDescent="0.35">
      <c r="A302" s="60"/>
    </row>
    <row r="303" spans="1:1" ht="20.149999999999999" customHeight="1" x14ac:dyDescent="0.35">
      <c r="A303" s="60"/>
    </row>
    <row r="304" spans="1:1" ht="20.149999999999999" customHeight="1" x14ac:dyDescent="0.35">
      <c r="A304" s="60"/>
    </row>
    <row r="305" spans="1:1" ht="20.149999999999999" customHeight="1" x14ac:dyDescent="0.35">
      <c r="A305" s="60"/>
    </row>
    <row r="306" spans="1:1" ht="20.149999999999999" customHeight="1" x14ac:dyDescent="0.35">
      <c r="A306" s="60"/>
    </row>
    <row r="307" spans="1:1" ht="20.149999999999999" customHeight="1" x14ac:dyDescent="0.35">
      <c r="A307" s="60"/>
    </row>
    <row r="308" spans="1:1" ht="20.149999999999999" customHeight="1" x14ac:dyDescent="0.35">
      <c r="A308" s="60"/>
    </row>
    <row r="309" spans="1:1" ht="20.149999999999999" customHeight="1" x14ac:dyDescent="0.35">
      <c r="A309" s="60"/>
    </row>
    <row r="310" spans="1:1" ht="20.149999999999999" customHeight="1" x14ac:dyDescent="0.35">
      <c r="A310" s="60"/>
    </row>
    <row r="311" spans="1:1" ht="20.149999999999999" customHeight="1" x14ac:dyDescent="0.35">
      <c r="A311" s="60"/>
    </row>
    <row r="312" spans="1:1" ht="20.149999999999999" customHeight="1" x14ac:dyDescent="0.35">
      <c r="A312" s="60"/>
    </row>
    <row r="313" spans="1:1" ht="20.149999999999999" customHeight="1" x14ac:dyDescent="0.35">
      <c r="A313" s="60"/>
    </row>
    <row r="314" spans="1:1" ht="20.149999999999999" customHeight="1" x14ac:dyDescent="0.35">
      <c r="A314" s="60"/>
    </row>
    <row r="315" spans="1:1" ht="20.149999999999999" customHeight="1" x14ac:dyDescent="0.35">
      <c r="A315" s="60"/>
    </row>
    <row r="316" spans="1:1" ht="20.149999999999999" customHeight="1" x14ac:dyDescent="0.35">
      <c r="A316" s="60"/>
    </row>
    <row r="317" spans="1:1" ht="20.149999999999999" customHeight="1" x14ac:dyDescent="0.35">
      <c r="A317" s="60"/>
    </row>
    <row r="318" spans="1:1" ht="20.149999999999999" customHeight="1" x14ac:dyDescent="0.35">
      <c r="A318" s="60"/>
    </row>
    <row r="319" spans="1:1" ht="20.149999999999999" customHeight="1" x14ac:dyDescent="0.35">
      <c r="A319" s="60"/>
    </row>
    <row r="320" spans="1:1" ht="20.149999999999999" customHeight="1" x14ac:dyDescent="0.35">
      <c r="A320" s="60"/>
    </row>
    <row r="321" spans="1:1" ht="20.149999999999999" customHeight="1" x14ac:dyDescent="0.35">
      <c r="A321" s="60"/>
    </row>
    <row r="322" spans="1:1" ht="20.149999999999999" customHeight="1" x14ac:dyDescent="0.35">
      <c r="A322" s="60"/>
    </row>
    <row r="323" spans="1:1" ht="20.149999999999999" customHeight="1" x14ac:dyDescent="0.35">
      <c r="A323" s="60"/>
    </row>
    <row r="324" spans="1:1" ht="20.149999999999999" customHeight="1" x14ac:dyDescent="0.35">
      <c r="A324" s="60"/>
    </row>
    <row r="325" spans="1:1" ht="20.149999999999999" customHeight="1" x14ac:dyDescent="0.35">
      <c r="A325" s="60"/>
    </row>
    <row r="326" spans="1:1" ht="20.149999999999999" customHeight="1" x14ac:dyDescent="0.35">
      <c r="A326" s="60"/>
    </row>
    <row r="327" spans="1:1" ht="20.149999999999999" customHeight="1" x14ac:dyDescent="0.35">
      <c r="A327" s="60"/>
    </row>
    <row r="328" spans="1:1" ht="20.149999999999999" customHeight="1" x14ac:dyDescent="0.35">
      <c r="A328" s="60"/>
    </row>
    <row r="329" spans="1:1" ht="20.149999999999999" customHeight="1" x14ac:dyDescent="0.35">
      <c r="A329" s="60"/>
    </row>
    <row r="330" spans="1:1" ht="20.149999999999999" customHeight="1" x14ac:dyDescent="0.35">
      <c r="A330" s="60"/>
    </row>
    <row r="331" spans="1:1" ht="20.149999999999999" customHeight="1" x14ac:dyDescent="0.35">
      <c r="A331" s="60"/>
    </row>
    <row r="332" spans="1:1" ht="20.149999999999999" customHeight="1" x14ac:dyDescent="0.35">
      <c r="A332" s="60"/>
    </row>
    <row r="333" spans="1:1" ht="20.149999999999999" customHeight="1" x14ac:dyDescent="0.35">
      <c r="A333" s="60"/>
    </row>
    <row r="334" spans="1:1" ht="20.149999999999999" customHeight="1" x14ac:dyDescent="0.35">
      <c r="A334" s="60"/>
    </row>
    <row r="335" spans="1:1" ht="20.149999999999999" customHeight="1" x14ac:dyDescent="0.35">
      <c r="A335" s="60"/>
    </row>
    <row r="336" spans="1:1" ht="20.149999999999999" customHeight="1" x14ac:dyDescent="0.35">
      <c r="A336" s="60"/>
    </row>
    <row r="337" spans="1:1" ht="20.149999999999999" customHeight="1" x14ac:dyDescent="0.35">
      <c r="A337" s="60"/>
    </row>
    <row r="338" spans="1:1" ht="20.149999999999999" customHeight="1" x14ac:dyDescent="0.35">
      <c r="A338" s="60"/>
    </row>
    <row r="339" spans="1:1" ht="20.149999999999999" customHeight="1" x14ac:dyDescent="0.35">
      <c r="A339" s="60"/>
    </row>
    <row r="340" spans="1:1" ht="20.149999999999999" customHeight="1" x14ac:dyDescent="0.35">
      <c r="A340" s="60"/>
    </row>
    <row r="341" spans="1:1" ht="20.149999999999999" customHeight="1" x14ac:dyDescent="0.35">
      <c r="A341" s="60"/>
    </row>
    <row r="342" spans="1:1" ht="20.149999999999999" customHeight="1" x14ac:dyDescent="0.35">
      <c r="A342" s="60"/>
    </row>
    <row r="343" spans="1:1" ht="20.149999999999999" customHeight="1" x14ac:dyDescent="0.35">
      <c r="A343" s="60"/>
    </row>
    <row r="344" spans="1:1" ht="20.149999999999999" customHeight="1" x14ac:dyDescent="0.35">
      <c r="A344" s="60"/>
    </row>
    <row r="345" spans="1:1" ht="20.149999999999999" customHeight="1" x14ac:dyDescent="0.35">
      <c r="A345" s="60"/>
    </row>
    <row r="346" spans="1:1" ht="20.149999999999999" customHeight="1" x14ac:dyDescent="0.35">
      <c r="A346" s="60"/>
    </row>
    <row r="347" spans="1:1" ht="20.149999999999999" customHeight="1" x14ac:dyDescent="0.35">
      <c r="A347" s="60"/>
    </row>
    <row r="348" spans="1:1" ht="20.149999999999999" customHeight="1" x14ac:dyDescent="0.35">
      <c r="A348" s="60"/>
    </row>
    <row r="349" spans="1:1" ht="20.149999999999999" customHeight="1" x14ac:dyDescent="0.35">
      <c r="A349" s="60"/>
    </row>
    <row r="350" spans="1:1" ht="20.149999999999999" customHeight="1" x14ac:dyDescent="0.35">
      <c r="A350" s="60"/>
    </row>
    <row r="351" spans="1:1" ht="20.149999999999999" customHeight="1" x14ac:dyDescent="0.35">
      <c r="A351" s="60"/>
    </row>
    <row r="352" spans="1:1" ht="20.149999999999999" customHeight="1" x14ac:dyDescent="0.35">
      <c r="A352" s="60"/>
    </row>
    <row r="353" spans="1:1" ht="20.149999999999999" customHeight="1" x14ac:dyDescent="0.35">
      <c r="A353" s="60"/>
    </row>
    <row r="354" spans="1:1" ht="20.149999999999999" customHeight="1" x14ac:dyDescent="0.35">
      <c r="A354" s="60"/>
    </row>
    <row r="355" spans="1:1" ht="20.149999999999999" customHeight="1" x14ac:dyDescent="0.35">
      <c r="A355" s="60"/>
    </row>
    <row r="356" spans="1:1" ht="20.149999999999999" customHeight="1" x14ac:dyDescent="0.35">
      <c r="A356" s="60"/>
    </row>
    <row r="357" spans="1:1" ht="20.149999999999999" customHeight="1" x14ac:dyDescent="0.35">
      <c r="A357" s="60"/>
    </row>
    <row r="358" spans="1:1" ht="20.149999999999999" customHeight="1" x14ac:dyDescent="0.35">
      <c r="A358" s="60"/>
    </row>
    <row r="359" spans="1:1" ht="20.149999999999999" customHeight="1" x14ac:dyDescent="0.35">
      <c r="A359" s="60"/>
    </row>
    <row r="360" spans="1:1" ht="20.149999999999999" customHeight="1" x14ac:dyDescent="0.35">
      <c r="A360" s="60"/>
    </row>
    <row r="361" spans="1:1" ht="20.149999999999999" customHeight="1" x14ac:dyDescent="0.35">
      <c r="A361" s="60"/>
    </row>
    <row r="362" spans="1:1" ht="20.149999999999999" customHeight="1" x14ac:dyDescent="0.35">
      <c r="A362" s="60"/>
    </row>
    <row r="363" spans="1:1" ht="20.149999999999999" customHeight="1" x14ac:dyDescent="0.35">
      <c r="A363" s="60"/>
    </row>
    <row r="364" spans="1:1" ht="20.149999999999999" customHeight="1" x14ac:dyDescent="0.35">
      <c r="A364" s="60"/>
    </row>
    <row r="365" spans="1:1" ht="20.149999999999999" customHeight="1" x14ac:dyDescent="0.35">
      <c r="A365" s="60"/>
    </row>
    <row r="366" spans="1:1" ht="20.149999999999999" customHeight="1" x14ac:dyDescent="0.35">
      <c r="A366" s="60"/>
    </row>
    <row r="367" spans="1:1" ht="20.149999999999999" customHeight="1" x14ac:dyDescent="0.35">
      <c r="A367" s="60"/>
    </row>
    <row r="368" spans="1:1" ht="20.149999999999999" customHeight="1" x14ac:dyDescent="0.35">
      <c r="A368" s="60"/>
    </row>
    <row r="369" spans="1:1" ht="20.149999999999999" customHeight="1" x14ac:dyDescent="0.35">
      <c r="A369" s="60"/>
    </row>
    <row r="370" spans="1:1" ht="20.149999999999999" customHeight="1" x14ac:dyDescent="0.35">
      <c r="A370" s="60"/>
    </row>
    <row r="371" spans="1:1" ht="20.149999999999999" customHeight="1" x14ac:dyDescent="0.35">
      <c r="A371" s="60"/>
    </row>
    <row r="372" spans="1:1" ht="20.149999999999999" customHeight="1" x14ac:dyDescent="0.35">
      <c r="A372" s="60"/>
    </row>
    <row r="373" spans="1:1" ht="20.149999999999999" customHeight="1" x14ac:dyDescent="0.35">
      <c r="A373" s="60"/>
    </row>
    <row r="374" spans="1:1" ht="20.149999999999999" customHeight="1" x14ac:dyDescent="0.35">
      <c r="A374" s="60"/>
    </row>
    <row r="375" spans="1:1" ht="20.149999999999999" customHeight="1" x14ac:dyDescent="0.35">
      <c r="A375" s="60"/>
    </row>
    <row r="376" spans="1:1" ht="20.149999999999999" customHeight="1" x14ac:dyDescent="0.35">
      <c r="A376" s="60"/>
    </row>
    <row r="377" spans="1:1" ht="20.149999999999999" customHeight="1" x14ac:dyDescent="0.35">
      <c r="A377" s="60"/>
    </row>
    <row r="378" spans="1:1" ht="20.149999999999999" customHeight="1" x14ac:dyDescent="0.35">
      <c r="A378" s="60"/>
    </row>
    <row r="379" spans="1:1" ht="20.149999999999999" customHeight="1" x14ac:dyDescent="0.35">
      <c r="A379" s="60"/>
    </row>
    <row r="380" spans="1:1" ht="20.149999999999999" customHeight="1" x14ac:dyDescent="0.35">
      <c r="A380" s="60"/>
    </row>
    <row r="381" spans="1:1" ht="20.149999999999999" customHeight="1" x14ac:dyDescent="0.35">
      <c r="A381" s="60"/>
    </row>
    <row r="382" spans="1:1" ht="20.149999999999999" customHeight="1" x14ac:dyDescent="0.35">
      <c r="A382" s="60"/>
    </row>
    <row r="383" spans="1:1" ht="20.149999999999999" customHeight="1" x14ac:dyDescent="0.35">
      <c r="A383" s="60"/>
    </row>
    <row r="384" spans="1:1" ht="20.149999999999999" customHeight="1" x14ac:dyDescent="0.35">
      <c r="A384" s="60"/>
    </row>
    <row r="385" spans="1:1" ht="20.149999999999999" customHeight="1" x14ac:dyDescent="0.35">
      <c r="A385" s="60"/>
    </row>
    <row r="386" spans="1:1" ht="20.149999999999999" customHeight="1" x14ac:dyDescent="0.35">
      <c r="A386" s="60"/>
    </row>
    <row r="387" spans="1:1" ht="20.149999999999999" customHeight="1" x14ac:dyDescent="0.35">
      <c r="A387" s="60"/>
    </row>
    <row r="388" spans="1:1" ht="20.149999999999999" customHeight="1" thickBot="1" x14ac:dyDescent="0.4">
      <c r="A388" s="61"/>
    </row>
  </sheetData>
  <mergeCells count="4">
    <mergeCell ref="A1:K1"/>
    <mergeCell ref="A2:K2"/>
    <mergeCell ref="B3:D3"/>
    <mergeCell ref="E3:P3"/>
  </mergeCells>
  <pageMargins left="0.7" right="0.7" top="0.75" bottom="0.75" header="0.3" footer="0.3"/>
  <pageSetup orientation="portrait" r:id="rId1"/>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388"/>
  <sheetViews>
    <sheetView zoomScale="80" zoomScaleNormal="80" workbookViewId="0">
      <selection sqref="A1:K1"/>
    </sheetView>
  </sheetViews>
  <sheetFormatPr defaultColWidth="9.1796875" defaultRowHeight="14.5" x14ac:dyDescent="0.35"/>
  <cols>
    <col min="1" max="1" width="16.7265625" style="2" customWidth="1"/>
    <col min="2" max="2" width="8.7265625" style="2" customWidth="1"/>
    <col min="3" max="4" width="15.7265625" style="2" customWidth="1"/>
    <col min="5" max="20" width="12.7265625" style="2" customWidth="1"/>
    <col min="21" max="16384" width="9.1796875" style="2"/>
  </cols>
  <sheetData>
    <row r="1" spans="1:20" ht="20.149999999999999" customHeight="1" thickBot="1" x14ac:dyDescent="0.4">
      <c r="A1" s="167" t="s">
        <v>136</v>
      </c>
      <c r="B1" s="168"/>
      <c r="C1" s="168"/>
      <c r="D1" s="168"/>
      <c r="E1" s="168"/>
      <c r="F1" s="168"/>
      <c r="G1" s="168"/>
      <c r="H1" s="168"/>
      <c r="I1" s="168"/>
      <c r="J1" s="168"/>
      <c r="K1" s="169"/>
      <c r="L1" s="64" t="str">
        <f>HYPERLINK("[Universal_Custom_PCR_Array_Panel_Conversion.xlsx]Data_Entry!$C$7","BACK")</f>
        <v>BACK</v>
      </c>
    </row>
    <row r="2" spans="1:20" ht="181.5" customHeight="1" thickBot="1" x14ac:dyDescent="0.4">
      <c r="A2" s="129" t="s">
        <v>341</v>
      </c>
      <c r="B2" s="130"/>
      <c r="C2" s="130"/>
      <c r="D2" s="130"/>
      <c r="E2" s="130"/>
      <c r="F2" s="130"/>
      <c r="G2" s="130"/>
      <c r="H2" s="130"/>
      <c r="I2" s="130"/>
      <c r="J2" s="151"/>
      <c r="K2" s="152"/>
    </row>
    <row r="3" spans="1:20" ht="20.149999999999999" customHeight="1" x14ac:dyDescent="0.35">
      <c r="A3" s="78" t="s">
        <v>125</v>
      </c>
      <c r="B3" s="133" t="s">
        <v>91</v>
      </c>
      <c r="C3" s="134"/>
      <c r="D3" s="153"/>
      <c r="E3" s="136" t="s">
        <v>102</v>
      </c>
      <c r="F3" s="144"/>
      <c r="G3" s="144"/>
      <c r="H3" s="144"/>
      <c r="I3" s="144"/>
      <c r="J3" s="144"/>
      <c r="K3" s="144"/>
      <c r="L3" s="144"/>
      <c r="M3" s="144"/>
      <c r="N3" s="144"/>
      <c r="O3" s="144"/>
      <c r="P3" s="144"/>
      <c r="Q3" s="144"/>
      <c r="R3" s="144"/>
      <c r="S3" s="144"/>
      <c r="T3" s="137"/>
    </row>
    <row r="4" spans="1:20"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7" t="s">
        <v>111</v>
      </c>
      <c r="M4" s="7" t="s">
        <v>114</v>
      </c>
      <c r="N4" s="7" t="s">
        <v>115</v>
      </c>
      <c r="O4" s="7" t="s">
        <v>116</v>
      </c>
      <c r="P4" s="7" t="s">
        <v>117</v>
      </c>
      <c r="Q4" s="7" t="s">
        <v>137</v>
      </c>
      <c r="R4" s="7" t="s">
        <v>138</v>
      </c>
      <c r="S4" s="7" t="s">
        <v>139</v>
      </c>
      <c r="T4" s="8" t="s">
        <v>140</v>
      </c>
    </row>
    <row r="5" spans="1:20" ht="20.149999999999999" customHeight="1" x14ac:dyDescent="0.35">
      <c r="A5" s="20"/>
      <c r="B5" s="94">
        <v>1</v>
      </c>
      <c r="C5" s="80"/>
      <c r="D5" s="80"/>
      <c r="E5" s="21">
        <f>$A5</f>
        <v>0</v>
      </c>
      <c r="F5" s="21">
        <f t="shared" ref="F5:F28" si="0">$A29</f>
        <v>0</v>
      </c>
      <c r="G5" s="21">
        <f t="shared" ref="G5:G28" si="1">$A53</f>
        <v>0</v>
      </c>
      <c r="H5" s="21">
        <f t="shared" ref="H5:H28" si="2">$A77</f>
        <v>0</v>
      </c>
      <c r="I5" s="21">
        <f t="shared" ref="I5:I28" si="3">$A101</f>
        <v>0</v>
      </c>
      <c r="J5" s="21">
        <f t="shared" ref="J5:J28" si="4">$A125</f>
        <v>0</v>
      </c>
      <c r="K5" s="21">
        <f t="shared" ref="K5:K28" si="5">$A149</f>
        <v>0</v>
      </c>
      <c r="L5" s="21">
        <f t="shared" ref="L5:L28" si="6">$A173</f>
        <v>0</v>
      </c>
      <c r="M5" s="21">
        <f t="shared" ref="M5:M28" si="7">$A197</f>
        <v>0</v>
      </c>
      <c r="N5" s="21">
        <f t="shared" ref="N5:N28" si="8">$A221</f>
        <v>0</v>
      </c>
      <c r="O5" s="21">
        <f t="shared" ref="O5:O28" si="9">$A245</f>
        <v>0</v>
      </c>
      <c r="P5" s="21">
        <f t="shared" ref="P5:P28" si="10">$A269</f>
        <v>0</v>
      </c>
      <c r="Q5" s="21">
        <f t="shared" ref="Q5:Q28" si="11">$A293</f>
        <v>0</v>
      </c>
      <c r="R5" s="21">
        <f t="shared" ref="R5:R28" si="12">$A317</f>
        <v>0</v>
      </c>
      <c r="S5" s="21">
        <f t="shared" ref="S5:S28" si="13">$A341</f>
        <v>0</v>
      </c>
      <c r="T5" s="10">
        <f t="shared" ref="T5:T28" si="14">$A365</f>
        <v>0</v>
      </c>
    </row>
    <row r="6" spans="1:20" ht="20.149999999999999" customHeight="1" x14ac:dyDescent="0.35">
      <c r="A6" s="11"/>
      <c r="B6" s="94">
        <f>B5+1</f>
        <v>2</v>
      </c>
      <c r="C6" s="80"/>
      <c r="D6" s="80"/>
      <c r="E6" s="12">
        <f t="shared" ref="E6:E28" si="15">$A6</f>
        <v>0</v>
      </c>
      <c r="F6" s="12">
        <f t="shared" si="0"/>
        <v>0</v>
      </c>
      <c r="G6" s="12">
        <f t="shared" si="1"/>
        <v>0</v>
      </c>
      <c r="H6" s="12">
        <f t="shared" si="2"/>
        <v>0</v>
      </c>
      <c r="I6" s="12">
        <f t="shared" si="3"/>
        <v>0</v>
      </c>
      <c r="J6" s="12">
        <f t="shared" si="4"/>
        <v>0</v>
      </c>
      <c r="K6" s="12">
        <f t="shared" si="5"/>
        <v>0</v>
      </c>
      <c r="L6" s="12">
        <f t="shared" si="6"/>
        <v>0</v>
      </c>
      <c r="M6" s="12">
        <f t="shared" si="7"/>
        <v>0</v>
      </c>
      <c r="N6" s="12">
        <f t="shared" si="8"/>
        <v>0</v>
      </c>
      <c r="O6" s="12">
        <f t="shared" si="9"/>
        <v>0</v>
      </c>
      <c r="P6" s="12">
        <f t="shared" si="10"/>
        <v>0</v>
      </c>
      <c r="Q6" s="12">
        <f t="shared" si="11"/>
        <v>0</v>
      </c>
      <c r="R6" s="12">
        <f t="shared" si="12"/>
        <v>0</v>
      </c>
      <c r="S6" s="12">
        <f t="shared" si="13"/>
        <v>0</v>
      </c>
      <c r="T6" s="13">
        <f t="shared" si="14"/>
        <v>0</v>
      </c>
    </row>
    <row r="7" spans="1:20" ht="20.149999999999999" customHeight="1" x14ac:dyDescent="0.35">
      <c r="A7" s="11"/>
      <c r="B7" s="94">
        <f t="shared" ref="B7:B28" si="16">B6+1</f>
        <v>3</v>
      </c>
      <c r="C7" s="80"/>
      <c r="D7" s="80"/>
      <c r="E7" s="12">
        <f t="shared" si="15"/>
        <v>0</v>
      </c>
      <c r="F7" s="12">
        <f t="shared" si="0"/>
        <v>0</v>
      </c>
      <c r="G7" s="12">
        <f t="shared" si="1"/>
        <v>0</v>
      </c>
      <c r="H7" s="12">
        <f t="shared" si="2"/>
        <v>0</v>
      </c>
      <c r="I7" s="12">
        <f t="shared" si="3"/>
        <v>0</v>
      </c>
      <c r="J7" s="12">
        <f t="shared" si="4"/>
        <v>0</v>
      </c>
      <c r="K7" s="12">
        <f t="shared" si="5"/>
        <v>0</v>
      </c>
      <c r="L7" s="12">
        <f t="shared" si="6"/>
        <v>0</v>
      </c>
      <c r="M7" s="12">
        <f t="shared" si="7"/>
        <v>0</v>
      </c>
      <c r="N7" s="12">
        <f t="shared" si="8"/>
        <v>0</v>
      </c>
      <c r="O7" s="12">
        <f t="shared" si="9"/>
        <v>0</v>
      </c>
      <c r="P7" s="12">
        <f t="shared" si="10"/>
        <v>0</v>
      </c>
      <c r="Q7" s="12">
        <f t="shared" si="11"/>
        <v>0</v>
      </c>
      <c r="R7" s="12">
        <f t="shared" si="12"/>
        <v>0</v>
      </c>
      <c r="S7" s="12">
        <f t="shared" si="13"/>
        <v>0</v>
      </c>
      <c r="T7" s="13">
        <f t="shared" si="14"/>
        <v>0</v>
      </c>
    </row>
    <row r="8" spans="1:20" ht="20.149999999999999" customHeight="1" x14ac:dyDescent="0.35">
      <c r="A8" s="11"/>
      <c r="B8" s="94">
        <f t="shared" si="16"/>
        <v>4</v>
      </c>
      <c r="C8" s="80"/>
      <c r="D8" s="80"/>
      <c r="E8" s="12">
        <f t="shared" si="15"/>
        <v>0</v>
      </c>
      <c r="F8" s="12">
        <f t="shared" si="0"/>
        <v>0</v>
      </c>
      <c r="G8" s="12">
        <f t="shared" si="1"/>
        <v>0</v>
      </c>
      <c r="H8" s="12">
        <f t="shared" si="2"/>
        <v>0</v>
      </c>
      <c r="I8" s="12">
        <f t="shared" si="3"/>
        <v>0</v>
      </c>
      <c r="J8" s="12">
        <f t="shared" si="4"/>
        <v>0</v>
      </c>
      <c r="K8" s="12">
        <f t="shared" si="5"/>
        <v>0</v>
      </c>
      <c r="L8" s="12">
        <f t="shared" si="6"/>
        <v>0</v>
      </c>
      <c r="M8" s="12">
        <f t="shared" si="7"/>
        <v>0</v>
      </c>
      <c r="N8" s="12">
        <f t="shared" si="8"/>
        <v>0</v>
      </c>
      <c r="O8" s="12">
        <f t="shared" si="9"/>
        <v>0</v>
      </c>
      <c r="P8" s="12">
        <f t="shared" si="10"/>
        <v>0</v>
      </c>
      <c r="Q8" s="12">
        <f t="shared" si="11"/>
        <v>0</v>
      </c>
      <c r="R8" s="12">
        <f t="shared" si="12"/>
        <v>0</v>
      </c>
      <c r="S8" s="12">
        <f t="shared" si="13"/>
        <v>0</v>
      </c>
      <c r="T8" s="13">
        <f t="shared" si="14"/>
        <v>0</v>
      </c>
    </row>
    <row r="9" spans="1:20" ht="20.149999999999999" customHeight="1" x14ac:dyDescent="0.35">
      <c r="A9" s="11"/>
      <c r="B9" s="94">
        <f t="shared" si="16"/>
        <v>5</v>
      </c>
      <c r="C9" s="80"/>
      <c r="D9" s="80"/>
      <c r="E9" s="12">
        <f t="shared" si="15"/>
        <v>0</v>
      </c>
      <c r="F9" s="12">
        <f t="shared" si="0"/>
        <v>0</v>
      </c>
      <c r="G9" s="12">
        <f t="shared" si="1"/>
        <v>0</v>
      </c>
      <c r="H9" s="12">
        <f t="shared" si="2"/>
        <v>0</v>
      </c>
      <c r="I9" s="12">
        <f t="shared" si="3"/>
        <v>0</v>
      </c>
      <c r="J9" s="12">
        <f t="shared" si="4"/>
        <v>0</v>
      </c>
      <c r="K9" s="12">
        <f t="shared" si="5"/>
        <v>0</v>
      </c>
      <c r="L9" s="12">
        <f t="shared" si="6"/>
        <v>0</v>
      </c>
      <c r="M9" s="12">
        <f t="shared" si="7"/>
        <v>0</v>
      </c>
      <c r="N9" s="12">
        <f t="shared" si="8"/>
        <v>0</v>
      </c>
      <c r="O9" s="12">
        <f t="shared" si="9"/>
        <v>0</v>
      </c>
      <c r="P9" s="12">
        <f t="shared" si="10"/>
        <v>0</v>
      </c>
      <c r="Q9" s="12">
        <f t="shared" si="11"/>
        <v>0</v>
      </c>
      <c r="R9" s="12">
        <f t="shared" si="12"/>
        <v>0</v>
      </c>
      <c r="S9" s="12">
        <f t="shared" si="13"/>
        <v>0</v>
      </c>
      <c r="T9" s="13">
        <f t="shared" si="14"/>
        <v>0</v>
      </c>
    </row>
    <row r="10" spans="1:20" ht="20.149999999999999" customHeight="1" x14ac:dyDescent="0.35">
      <c r="A10" s="11"/>
      <c r="B10" s="94">
        <f t="shared" si="16"/>
        <v>6</v>
      </c>
      <c r="C10" s="80"/>
      <c r="D10" s="80"/>
      <c r="E10" s="12">
        <f t="shared" si="15"/>
        <v>0</v>
      </c>
      <c r="F10" s="12">
        <f t="shared" si="0"/>
        <v>0</v>
      </c>
      <c r="G10" s="12">
        <f t="shared" si="1"/>
        <v>0</v>
      </c>
      <c r="H10" s="12">
        <f t="shared" si="2"/>
        <v>0</v>
      </c>
      <c r="I10" s="12">
        <f t="shared" si="3"/>
        <v>0</v>
      </c>
      <c r="J10" s="12">
        <f t="shared" si="4"/>
        <v>0</v>
      </c>
      <c r="K10" s="12">
        <f t="shared" si="5"/>
        <v>0</v>
      </c>
      <c r="L10" s="12">
        <f t="shared" si="6"/>
        <v>0</v>
      </c>
      <c r="M10" s="12">
        <f t="shared" si="7"/>
        <v>0</v>
      </c>
      <c r="N10" s="12">
        <f t="shared" si="8"/>
        <v>0</v>
      </c>
      <c r="O10" s="12">
        <f t="shared" si="9"/>
        <v>0</v>
      </c>
      <c r="P10" s="12">
        <f t="shared" si="10"/>
        <v>0</v>
      </c>
      <c r="Q10" s="12">
        <f t="shared" si="11"/>
        <v>0</v>
      </c>
      <c r="R10" s="12">
        <f t="shared" si="12"/>
        <v>0</v>
      </c>
      <c r="S10" s="12">
        <f t="shared" si="13"/>
        <v>0</v>
      </c>
      <c r="T10" s="13">
        <f t="shared" si="14"/>
        <v>0</v>
      </c>
    </row>
    <row r="11" spans="1:20" ht="20.149999999999999" customHeight="1" x14ac:dyDescent="0.35">
      <c r="A11" s="11"/>
      <c r="B11" s="94">
        <f t="shared" si="16"/>
        <v>7</v>
      </c>
      <c r="C11" s="80"/>
      <c r="D11" s="80"/>
      <c r="E11" s="12">
        <f t="shared" si="15"/>
        <v>0</v>
      </c>
      <c r="F11" s="12">
        <f t="shared" si="0"/>
        <v>0</v>
      </c>
      <c r="G11" s="12">
        <f t="shared" si="1"/>
        <v>0</v>
      </c>
      <c r="H11" s="12">
        <f t="shared" si="2"/>
        <v>0</v>
      </c>
      <c r="I11" s="12">
        <f t="shared" si="3"/>
        <v>0</v>
      </c>
      <c r="J11" s="12">
        <f t="shared" si="4"/>
        <v>0</v>
      </c>
      <c r="K11" s="12">
        <f t="shared" si="5"/>
        <v>0</v>
      </c>
      <c r="L11" s="12">
        <f t="shared" si="6"/>
        <v>0</v>
      </c>
      <c r="M11" s="12">
        <f t="shared" si="7"/>
        <v>0</v>
      </c>
      <c r="N11" s="12">
        <f t="shared" si="8"/>
        <v>0</v>
      </c>
      <c r="O11" s="12">
        <f t="shared" si="9"/>
        <v>0</v>
      </c>
      <c r="P11" s="12">
        <f t="shared" si="10"/>
        <v>0</v>
      </c>
      <c r="Q11" s="12">
        <f t="shared" si="11"/>
        <v>0</v>
      </c>
      <c r="R11" s="12">
        <f t="shared" si="12"/>
        <v>0</v>
      </c>
      <c r="S11" s="12">
        <f t="shared" si="13"/>
        <v>0</v>
      </c>
      <c r="T11" s="13">
        <f t="shared" si="14"/>
        <v>0</v>
      </c>
    </row>
    <row r="12" spans="1:20" ht="20.149999999999999" customHeight="1" x14ac:dyDescent="0.35">
      <c r="A12" s="11"/>
      <c r="B12" s="94">
        <f t="shared" si="16"/>
        <v>8</v>
      </c>
      <c r="C12" s="80"/>
      <c r="D12" s="80"/>
      <c r="E12" s="12">
        <f t="shared" si="15"/>
        <v>0</v>
      </c>
      <c r="F12" s="12">
        <f t="shared" si="0"/>
        <v>0</v>
      </c>
      <c r="G12" s="12">
        <f t="shared" si="1"/>
        <v>0</v>
      </c>
      <c r="H12" s="12">
        <f t="shared" si="2"/>
        <v>0</v>
      </c>
      <c r="I12" s="12">
        <f t="shared" si="3"/>
        <v>0</v>
      </c>
      <c r="J12" s="12">
        <f t="shared" si="4"/>
        <v>0</v>
      </c>
      <c r="K12" s="12">
        <f t="shared" si="5"/>
        <v>0</v>
      </c>
      <c r="L12" s="12">
        <f t="shared" si="6"/>
        <v>0</v>
      </c>
      <c r="M12" s="12">
        <f t="shared" si="7"/>
        <v>0</v>
      </c>
      <c r="N12" s="12">
        <f t="shared" si="8"/>
        <v>0</v>
      </c>
      <c r="O12" s="12">
        <f t="shared" si="9"/>
        <v>0</v>
      </c>
      <c r="P12" s="12">
        <f t="shared" si="10"/>
        <v>0</v>
      </c>
      <c r="Q12" s="12">
        <f t="shared" si="11"/>
        <v>0</v>
      </c>
      <c r="R12" s="12">
        <f t="shared" si="12"/>
        <v>0</v>
      </c>
      <c r="S12" s="12">
        <f t="shared" si="13"/>
        <v>0</v>
      </c>
      <c r="T12" s="13">
        <f t="shared" si="14"/>
        <v>0</v>
      </c>
    </row>
    <row r="13" spans="1:20" ht="20.149999999999999" customHeight="1" x14ac:dyDescent="0.35">
      <c r="A13" s="11"/>
      <c r="B13" s="94">
        <f t="shared" si="16"/>
        <v>9</v>
      </c>
      <c r="C13" s="80"/>
      <c r="D13" s="80"/>
      <c r="E13" s="12">
        <f t="shared" si="15"/>
        <v>0</v>
      </c>
      <c r="F13" s="12">
        <f t="shared" si="0"/>
        <v>0</v>
      </c>
      <c r="G13" s="12">
        <f t="shared" si="1"/>
        <v>0</v>
      </c>
      <c r="H13" s="12">
        <f t="shared" si="2"/>
        <v>0</v>
      </c>
      <c r="I13" s="12">
        <f t="shared" si="3"/>
        <v>0</v>
      </c>
      <c r="J13" s="12">
        <f t="shared" si="4"/>
        <v>0</v>
      </c>
      <c r="K13" s="12">
        <f t="shared" si="5"/>
        <v>0</v>
      </c>
      <c r="L13" s="12">
        <f t="shared" si="6"/>
        <v>0</v>
      </c>
      <c r="M13" s="12">
        <f t="shared" si="7"/>
        <v>0</v>
      </c>
      <c r="N13" s="12">
        <f t="shared" si="8"/>
        <v>0</v>
      </c>
      <c r="O13" s="12">
        <f t="shared" si="9"/>
        <v>0</v>
      </c>
      <c r="P13" s="12">
        <f t="shared" si="10"/>
        <v>0</v>
      </c>
      <c r="Q13" s="12">
        <f t="shared" si="11"/>
        <v>0</v>
      </c>
      <c r="R13" s="12">
        <f t="shared" si="12"/>
        <v>0</v>
      </c>
      <c r="S13" s="12">
        <f t="shared" si="13"/>
        <v>0</v>
      </c>
      <c r="T13" s="13">
        <f t="shared" si="14"/>
        <v>0</v>
      </c>
    </row>
    <row r="14" spans="1:20" ht="20.149999999999999" customHeight="1" x14ac:dyDescent="0.35">
      <c r="A14" s="11"/>
      <c r="B14" s="94">
        <f t="shared" si="16"/>
        <v>10</v>
      </c>
      <c r="C14" s="80"/>
      <c r="D14" s="80"/>
      <c r="E14" s="12">
        <f t="shared" si="15"/>
        <v>0</v>
      </c>
      <c r="F14" s="12">
        <f t="shared" si="0"/>
        <v>0</v>
      </c>
      <c r="G14" s="12">
        <f t="shared" si="1"/>
        <v>0</v>
      </c>
      <c r="H14" s="12">
        <f t="shared" si="2"/>
        <v>0</v>
      </c>
      <c r="I14" s="12">
        <f t="shared" si="3"/>
        <v>0</v>
      </c>
      <c r="J14" s="12">
        <f t="shared" si="4"/>
        <v>0</v>
      </c>
      <c r="K14" s="12">
        <f t="shared" si="5"/>
        <v>0</v>
      </c>
      <c r="L14" s="12">
        <f t="shared" si="6"/>
        <v>0</v>
      </c>
      <c r="M14" s="12">
        <f t="shared" si="7"/>
        <v>0</v>
      </c>
      <c r="N14" s="12">
        <f t="shared" si="8"/>
        <v>0</v>
      </c>
      <c r="O14" s="12">
        <f t="shared" si="9"/>
        <v>0</v>
      </c>
      <c r="P14" s="12">
        <f t="shared" si="10"/>
        <v>0</v>
      </c>
      <c r="Q14" s="12">
        <f t="shared" si="11"/>
        <v>0</v>
      </c>
      <c r="R14" s="12">
        <f t="shared" si="12"/>
        <v>0</v>
      </c>
      <c r="S14" s="12">
        <f t="shared" si="13"/>
        <v>0</v>
      </c>
      <c r="T14" s="13">
        <f t="shared" si="14"/>
        <v>0</v>
      </c>
    </row>
    <row r="15" spans="1:20" ht="20.149999999999999" customHeight="1" x14ac:dyDescent="0.35">
      <c r="A15" s="11"/>
      <c r="B15" s="94">
        <f t="shared" si="16"/>
        <v>11</v>
      </c>
      <c r="C15" s="80"/>
      <c r="D15" s="80"/>
      <c r="E15" s="12">
        <f t="shared" si="15"/>
        <v>0</v>
      </c>
      <c r="F15" s="12">
        <f t="shared" si="0"/>
        <v>0</v>
      </c>
      <c r="G15" s="12">
        <f t="shared" si="1"/>
        <v>0</v>
      </c>
      <c r="H15" s="12">
        <f t="shared" si="2"/>
        <v>0</v>
      </c>
      <c r="I15" s="12">
        <f t="shared" si="3"/>
        <v>0</v>
      </c>
      <c r="J15" s="12">
        <f t="shared" si="4"/>
        <v>0</v>
      </c>
      <c r="K15" s="12">
        <f t="shared" si="5"/>
        <v>0</v>
      </c>
      <c r="L15" s="12">
        <f t="shared" si="6"/>
        <v>0</v>
      </c>
      <c r="M15" s="12">
        <f t="shared" si="7"/>
        <v>0</v>
      </c>
      <c r="N15" s="12">
        <f t="shared" si="8"/>
        <v>0</v>
      </c>
      <c r="O15" s="12">
        <f t="shared" si="9"/>
        <v>0</v>
      </c>
      <c r="P15" s="12">
        <f t="shared" si="10"/>
        <v>0</v>
      </c>
      <c r="Q15" s="12">
        <f t="shared" si="11"/>
        <v>0</v>
      </c>
      <c r="R15" s="12">
        <f t="shared" si="12"/>
        <v>0</v>
      </c>
      <c r="S15" s="12">
        <f t="shared" si="13"/>
        <v>0</v>
      </c>
      <c r="T15" s="13">
        <f t="shared" si="14"/>
        <v>0</v>
      </c>
    </row>
    <row r="16" spans="1:20" ht="20.149999999999999" customHeight="1" x14ac:dyDescent="0.35">
      <c r="A16" s="11"/>
      <c r="B16" s="94">
        <f t="shared" si="16"/>
        <v>12</v>
      </c>
      <c r="C16" s="80"/>
      <c r="D16" s="80"/>
      <c r="E16" s="12">
        <f t="shared" si="15"/>
        <v>0</v>
      </c>
      <c r="F16" s="12">
        <f t="shared" si="0"/>
        <v>0</v>
      </c>
      <c r="G16" s="12">
        <f t="shared" si="1"/>
        <v>0</v>
      </c>
      <c r="H16" s="12">
        <f t="shared" si="2"/>
        <v>0</v>
      </c>
      <c r="I16" s="12">
        <f t="shared" si="3"/>
        <v>0</v>
      </c>
      <c r="J16" s="12">
        <f t="shared" si="4"/>
        <v>0</v>
      </c>
      <c r="K16" s="12">
        <f t="shared" si="5"/>
        <v>0</v>
      </c>
      <c r="L16" s="12">
        <f t="shared" si="6"/>
        <v>0</v>
      </c>
      <c r="M16" s="12">
        <f t="shared" si="7"/>
        <v>0</v>
      </c>
      <c r="N16" s="12">
        <f t="shared" si="8"/>
        <v>0</v>
      </c>
      <c r="O16" s="12">
        <f t="shared" si="9"/>
        <v>0</v>
      </c>
      <c r="P16" s="12">
        <f t="shared" si="10"/>
        <v>0</v>
      </c>
      <c r="Q16" s="12">
        <f t="shared" si="11"/>
        <v>0</v>
      </c>
      <c r="R16" s="12">
        <f t="shared" si="12"/>
        <v>0</v>
      </c>
      <c r="S16" s="12">
        <f t="shared" si="13"/>
        <v>0</v>
      </c>
      <c r="T16" s="13">
        <f t="shared" si="14"/>
        <v>0</v>
      </c>
    </row>
    <row r="17" spans="1:20" ht="20.149999999999999" customHeight="1" x14ac:dyDescent="0.35">
      <c r="A17" s="11"/>
      <c r="B17" s="94">
        <f t="shared" si="16"/>
        <v>13</v>
      </c>
      <c r="C17" s="80"/>
      <c r="D17" s="80"/>
      <c r="E17" s="12">
        <f t="shared" si="15"/>
        <v>0</v>
      </c>
      <c r="F17" s="12">
        <f t="shared" si="0"/>
        <v>0</v>
      </c>
      <c r="G17" s="12">
        <f t="shared" si="1"/>
        <v>0</v>
      </c>
      <c r="H17" s="12">
        <f t="shared" si="2"/>
        <v>0</v>
      </c>
      <c r="I17" s="12">
        <f t="shared" si="3"/>
        <v>0</v>
      </c>
      <c r="J17" s="12">
        <f t="shared" si="4"/>
        <v>0</v>
      </c>
      <c r="K17" s="12">
        <f t="shared" si="5"/>
        <v>0</v>
      </c>
      <c r="L17" s="12">
        <f t="shared" si="6"/>
        <v>0</v>
      </c>
      <c r="M17" s="12">
        <f t="shared" si="7"/>
        <v>0</v>
      </c>
      <c r="N17" s="12">
        <f t="shared" si="8"/>
        <v>0</v>
      </c>
      <c r="O17" s="12">
        <f t="shared" si="9"/>
        <v>0</v>
      </c>
      <c r="P17" s="12">
        <f t="shared" si="10"/>
        <v>0</v>
      </c>
      <c r="Q17" s="12">
        <f t="shared" si="11"/>
        <v>0</v>
      </c>
      <c r="R17" s="12">
        <f t="shared" si="12"/>
        <v>0</v>
      </c>
      <c r="S17" s="12">
        <f t="shared" si="13"/>
        <v>0</v>
      </c>
      <c r="T17" s="13">
        <f t="shared" si="14"/>
        <v>0</v>
      </c>
    </row>
    <row r="18" spans="1:20" ht="20.149999999999999" customHeight="1" x14ac:dyDescent="0.35">
      <c r="A18" s="11"/>
      <c r="B18" s="94">
        <f t="shared" si="16"/>
        <v>14</v>
      </c>
      <c r="C18" s="80"/>
      <c r="D18" s="80"/>
      <c r="E18" s="12">
        <f t="shared" si="15"/>
        <v>0</v>
      </c>
      <c r="F18" s="12">
        <f t="shared" si="0"/>
        <v>0</v>
      </c>
      <c r="G18" s="12">
        <f t="shared" si="1"/>
        <v>0</v>
      </c>
      <c r="H18" s="12">
        <f t="shared" si="2"/>
        <v>0</v>
      </c>
      <c r="I18" s="12">
        <f t="shared" si="3"/>
        <v>0</v>
      </c>
      <c r="J18" s="12">
        <f t="shared" si="4"/>
        <v>0</v>
      </c>
      <c r="K18" s="12">
        <f t="shared" si="5"/>
        <v>0</v>
      </c>
      <c r="L18" s="12">
        <f t="shared" si="6"/>
        <v>0</v>
      </c>
      <c r="M18" s="12">
        <f t="shared" si="7"/>
        <v>0</v>
      </c>
      <c r="N18" s="12">
        <f t="shared" si="8"/>
        <v>0</v>
      </c>
      <c r="O18" s="12">
        <f t="shared" si="9"/>
        <v>0</v>
      </c>
      <c r="P18" s="12">
        <f t="shared" si="10"/>
        <v>0</v>
      </c>
      <c r="Q18" s="12">
        <f t="shared" si="11"/>
        <v>0</v>
      </c>
      <c r="R18" s="12">
        <f t="shared" si="12"/>
        <v>0</v>
      </c>
      <c r="S18" s="12">
        <f t="shared" si="13"/>
        <v>0</v>
      </c>
      <c r="T18" s="13">
        <f t="shared" si="14"/>
        <v>0</v>
      </c>
    </row>
    <row r="19" spans="1:20" ht="20.149999999999999" customHeight="1" x14ac:dyDescent="0.35">
      <c r="A19" s="11"/>
      <c r="B19" s="94">
        <f t="shared" si="16"/>
        <v>15</v>
      </c>
      <c r="C19" s="80"/>
      <c r="D19" s="80"/>
      <c r="E19" s="12">
        <f t="shared" si="15"/>
        <v>0</v>
      </c>
      <c r="F19" s="12">
        <f t="shared" si="0"/>
        <v>0</v>
      </c>
      <c r="G19" s="12">
        <f t="shared" si="1"/>
        <v>0</v>
      </c>
      <c r="H19" s="12">
        <f t="shared" si="2"/>
        <v>0</v>
      </c>
      <c r="I19" s="12">
        <f t="shared" si="3"/>
        <v>0</v>
      </c>
      <c r="J19" s="12">
        <f t="shared" si="4"/>
        <v>0</v>
      </c>
      <c r="K19" s="12">
        <f t="shared" si="5"/>
        <v>0</v>
      </c>
      <c r="L19" s="12">
        <f t="shared" si="6"/>
        <v>0</v>
      </c>
      <c r="M19" s="12">
        <f t="shared" si="7"/>
        <v>0</v>
      </c>
      <c r="N19" s="12">
        <f t="shared" si="8"/>
        <v>0</v>
      </c>
      <c r="O19" s="12">
        <f t="shared" si="9"/>
        <v>0</v>
      </c>
      <c r="P19" s="12">
        <f t="shared" si="10"/>
        <v>0</v>
      </c>
      <c r="Q19" s="12">
        <f t="shared" si="11"/>
        <v>0</v>
      </c>
      <c r="R19" s="12">
        <f t="shared" si="12"/>
        <v>0</v>
      </c>
      <c r="S19" s="12">
        <f t="shared" si="13"/>
        <v>0</v>
      </c>
      <c r="T19" s="13">
        <f t="shared" si="14"/>
        <v>0</v>
      </c>
    </row>
    <row r="20" spans="1:20" ht="20.149999999999999" customHeight="1" x14ac:dyDescent="0.35">
      <c r="A20" s="11"/>
      <c r="B20" s="94">
        <f t="shared" si="16"/>
        <v>16</v>
      </c>
      <c r="C20" s="80"/>
      <c r="D20" s="80"/>
      <c r="E20" s="12">
        <f t="shared" si="15"/>
        <v>0</v>
      </c>
      <c r="F20" s="12">
        <f t="shared" si="0"/>
        <v>0</v>
      </c>
      <c r="G20" s="12">
        <f t="shared" si="1"/>
        <v>0</v>
      </c>
      <c r="H20" s="12">
        <f t="shared" si="2"/>
        <v>0</v>
      </c>
      <c r="I20" s="12">
        <f t="shared" si="3"/>
        <v>0</v>
      </c>
      <c r="J20" s="12">
        <f t="shared" si="4"/>
        <v>0</v>
      </c>
      <c r="K20" s="12">
        <f t="shared" si="5"/>
        <v>0</v>
      </c>
      <c r="L20" s="12">
        <f t="shared" si="6"/>
        <v>0</v>
      </c>
      <c r="M20" s="12">
        <f t="shared" si="7"/>
        <v>0</v>
      </c>
      <c r="N20" s="12">
        <f t="shared" si="8"/>
        <v>0</v>
      </c>
      <c r="O20" s="12">
        <f t="shared" si="9"/>
        <v>0</v>
      </c>
      <c r="P20" s="12">
        <f t="shared" si="10"/>
        <v>0</v>
      </c>
      <c r="Q20" s="12">
        <f t="shared" si="11"/>
        <v>0</v>
      </c>
      <c r="R20" s="12">
        <f t="shared" si="12"/>
        <v>0</v>
      </c>
      <c r="S20" s="12">
        <f t="shared" si="13"/>
        <v>0</v>
      </c>
      <c r="T20" s="13">
        <f t="shared" si="14"/>
        <v>0</v>
      </c>
    </row>
    <row r="21" spans="1:20" ht="20.149999999999999" customHeight="1" x14ac:dyDescent="0.35">
      <c r="A21" s="11"/>
      <c r="B21" s="94">
        <f t="shared" si="16"/>
        <v>17</v>
      </c>
      <c r="C21" s="80"/>
      <c r="D21" s="80"/>
      <c r="E21" s="12">
        <f t="shared" si="15"/>
        <v>0</v>
      </c>
      <c r="F21" s="12">
        <f t="shared" si="0"/>
        <v>0</v>
      </c>
      <c r="G21" s="12">
        <f t="shared" si="1"/>
        <v>0</v>
      </c>
      <c r="H21" s="12">
        <f t="shared" si="2"/>
        <v>0</v>
      </c>
      <c r="I21" s="12">
        <f t="shared" si="3"/>
        <v>0</v>
      </c>
      <c r="J21" s="12">
        <f t="shared" si="4"/>
        <v>0</v>
      </c>
      <c r="K21" s="12">
        <f t="shared" si="5"/>
        <v>0</v>
      </c>
      <c r="L21" s="12">
        <f t="shared" si="6"/>
        <v>0</v>
      </c>
      <c r="M21" s="12">
        <f t="shared" si="7"/>
        <v>0</v>
      </c>
      <c r="N21" s="12">
        <f t="shared" si="8"/>
        <v>0</v>
      </c>
      <c r="O21" s="12">
        <f t="shared" si="9"/>
        <v>0</v>
      </c>
      <c r="P21" s="12">
        <f t="shared" si="10"/>
        <v>0</v>
      </c>
      <c r="Q21" s="12">
        <f t="shared" si="11"/>
        <v>0</v>
      </c>
      <c r="R21" s="12">
        <f t="shared" si="12"/>
        <v>0</v>
      </c>
      <c r="S21" s="12">
        <f t="shared" si="13"/>
        <v>0</v>
      </c>
      <c r="T21" s="13">
        <f t="shared" si="14"/>
        <v>0</v>
      </c>
    </row>
    <row r="22" spans="1:20" ht="20.149999999999999" customHeight="1" x14ac:dyDescent="0.35">
      <c r="A22" s="11"/>
      <c r="B22" s="94">
        <f t="shared" si="16"/>
        <v>18</v>
      </c>
      <c r="C22" s="80"/>
      <c r="D22" s="80"/>
      <c r="E22" s="12">
        <f t="shared" si="15"/>
        <v>0</v>
      </c>
      <c r="F22" s="12">
        <f t="shared" si="0"/>
        <v>0</v>
      </c>
      <c r="G22" s="12">
        <f t="shared" si="1"/>
        <v>0</v>
      </c>
      <c r="H22" s="12">
        <f t="shared" si="2"/>
        <v>0</v>
      </c>
      <c r="I22" s="12">
        <f t="shared" si="3"/>
        <v>0</v>
      </c>
      <c r="J22" s="12">
        <f t="shared" si="4"/>
        <v>0</v>
      </c>
      <c r="K22" s="12">
        <f t="shared" si="5"/>
        <v>0</v>
      </c>
      <c r="L22" s="12">
        <f t="shared" si="6"/>
        <v>0</v>
      </c>
      <c r="M22" s="12">
        <f t="shared" si="7"/>
        <v>0</v>
      </c>
      <c r="N22" s="12">
        <f t="shared" si="8"/>
        <v>0</v>
      </c>
      <c r="O22" s="12">
        <f t="shared" si="9"/>
        <v>0</v>
      </c>
      <c r="P22" s="12">
        <f t="shared" si="10"/>
        <v>0</v>
      </c>
      <c r="Q22" s="12">
        <f t="shared" si="11"/>
        <v>0</v>
      </c>
      <c r="R22" s="12">
        <f t="shared" si="12"/>
        <v>0</v>
      </c>
      <c r="S22" s="12">
        <f t="shared" si="13"/>
        <v>0</v>
      </c>
      <c r="T22" s="13">
        <f t="shared" si="14"/>
        <v>0</v>
      </c>
    </row>
    <row r="23" spans="1:20" ht="20.149999999999999" customHeight="1" x14ac:dyDescent="0.35">
      <c r="A23" s="11"/>
      <c r="B23" s="94">
        <f t="shared" si="16"/>
        <v>19</v>
      </c>
      <c r="C23" s="80"/>
      <c r="D23" s="80"/>
      <c r="E23" s="12">
        <f t="shared" si="15"/>
        <v>0</v>
      </c>
      <c r="F23" s="12">
        <f t="shared" si="0"/>
        <v>0</v>
      </c>
      <c r="G23" s="12">
        <f t="shared" si="1"/>
        <v>0</v>
      </c>
      <c r="H23" s="12">
        <f t="shared" si="2"/>
        <v>0</v>
      </c>
      <c r="I23" s="12">
        <f t="shared" si="3"/>
        <v>0</v>
      </c>
      <c r="J23" s="12">
        <f t="shared" si="4"/>
        <v>0</v>
      </c>
      <c r="K23" s="12">
        <f t="shared" si="5"/>
        <v>0</v>
      </c>
      <c r="L23" s="12">
        <f t="shared" si="6"/>
        <v>0</v>
      </c>
      <c r="M23" s="12">
        <f t="shared" si="7"/>
        <v>0</v>
      </c>
      <c r="N23" s="12">
        <f t="shared" si="8"/>
        <v>0</v>
      </c>
      <c r="O23" s="12">
        <f t="shared" si="9"/>
        <v>0</v>
      </c>
      <c r="P23" s="12">
        <f t="shared" si="10"/>
        <v>0</v>
      </c>
      <c r="Q23" s="12">
        <f t="shared" si="11"/>
        <v>0</v>
      </c>
      <c r="R23" s="12">
        <f t="shared" si="12"/>
        <v>0</v>
      </c>
      <c r="S23" s="12">
        <f t="shared" si="13"/>
        <v>0</v>
      </c>
      <c r="T23" s="13">
        <f t="shared" si="14"/>
        <v>0</v>
      </c>
    </row>
    <row r="24" spans="1:20" ht="20.149999999999999" customHeight="1" x14ac:dyDescent="0.35">
      <c r="A24" s="11"/>
      <c r="B24" s="94">
        <f t="shared" si="16"/>
        <v>20</v>
      </c>
      <c r="C24" s="80"/>
      <c r="D24" s="80"/>
      <c r="E24" s="12">
        <f t="shared" si="15"/>
        <v>0</v>
      </c>
      <c r="F24" s="12">
        <f t="shared" si="0"/>
        <v>0</v>
      </c>
      <c r="G24" s="12">
        <f t="shared" si="1"/>
        <v>0</v>
      </c>
      <c r="H24" s="12">
        <f t="shared" si="2"/>
        <v>0</v>
      </c>
      <c r="I24" s="12">
        <f t="shared" si="3"/>
        <v>0</v>
      </c>
      <c r="J24" s="12">
        <f t="shared" si="4"/>
        <v>0</v>
      </c>
      <c r="K24" s="12">
        <f t="shared" si="5"/>
        <v>0</v>
      </c>
      <c r="L24" s="12">
        <f t="shared" si="6"/>
        <v>0</v>
      </c>
      <c r="M24" s="12">
        <f t="shared" si="7"/>
        <v>0</v>
      </c>
      <c r="N24" s="12">
        <f t="shared" si="8"/>
        <v>0</v>
      </c>
      <c r="O24" s="12">
        <f t="shared" si="9"/>
        <v>0</v>
      </c>
      <c r="P24" s="12">
        <f t="shared" si="10"/>
        <v>0</v>
      </c>
      <c r="Q24" s="12">
        <f t="shared" si="11"/>
        <v>0</v>
      </c>
      <c r="R24" s="12">
        <f t="shared" si="12"/>
        <v>0</v>
      </c>
      <c r="S24" s="12">
        <f t="shared" si="13"/>
        <v>0</v>
      </c>
      <c r="T24" s="13">
        <f t="shared" si="14"/>
        <v>0</v>
      </c>
    </row>
    <row r="25" spans="1:20" ht="20.149999999999999" customHeight="1" x14ac:dyDescent="0.35">
      <c r="A25" s="11"/>
      <c r="B25" s="94">
        <f t="shared" si="16"/>
        <v>21</v>
      </c>
      <c r="C25" s="80"/>
      <c r="D25" s="80"/>
      <c r="E25" s="12">
        <f t="shared" si="15"/>
        <v>0</v>
      </c>
      <c r="F25" s="12">
        <f t="shared" si="0"/>
        <v>0</v>
      </c>
      <c r="G25" s="12">
        <f t="shared" si="1"/>
        <v>0</v>
      </c>
      <c r="H25" s="12">
        <f t="shared" si="2"/>
        <v>0</v>
      </c>
      <c r="I25" s="12">
        <f t="shared" si="3"/>
        <v>0</v>
      </c>
      <c r="J25" s="12">
        <f t="shared" si="4"/>
        <v>0</v>
      </c>
      <c r="K25" s="12">
        <f t="shared" si="5"/>
        <v>0</v>
      </c>
      <c r="L25" s="12">
        <f t="shared" si="6"/>
        <v>0</v>
      </c>
      <c r="M25" s="12">
        <f t="shared" si="7"/>
        <v>0</v>
      </c>
      <c r="N25" s="12">
        <f t="shared" si="8"/>
        <v>0</v>
      </c>
      <c r="O25" s="12">
        <f t="shared" si="9"/>
        <v>0</v>
      </c>
      <c r="P25" s="12">
        <f t="shared" si="10"/>
        <v>0</v>
      </c>
      <c r="Q25" s="12">
        <f t="shared" si="11"/>
        <v>0</v>
      </c>
      <c r="R25" s="12">
        <f t="shared" si="12"/>
        <v>0</v>
      </c>
      <c r="S25" s="12">
        <f t="shared" si="13"/>
        <v>0</v>
      </c>
      <c r="T25" s="13">
        <f t="shared" si="14"/>
        <v>0</v>
      </c>
    </row>
    <row r="26" spans="1:20" ht="20.149999999999999" customHeight="1" x14ac:dyDescent="0.35">
      <c r="A26" s="11"/>
      <c r="B26" s="94">
        <f t="shared" si="16"/>
        <v>22</v>
      </c>
      <c r="C26" s="80"/>
      <c r="D26" s="80"/>
      <c r="E26" s="12">
        <f t="shared" si="15"/>
        <v>0</v>
      </c>
      <c r="F26" s="12">
        <f t="shared" si="0"/>
        <v>0</v>
      </c>
      <c r="G26" s="12">
        <f t="shared" si="1"/>
        <v>0</v>
      </c>
      <c r="H26" s="12">
        <f t="shared" si="2"/>
        <v>0</v>
      </c>
      <c r="I26" s="12">
        <f t="shared" si="3"/>
        <v>0</v>
      </c>
      <c r="J26" s="12">
        <f t="shared" si="4"/>
        <v>0</v>
      </c>
      <c r="K26" s="12">
        <f t="shared" si="5"/>
        <v>0</v>
      </c>
      <c r="L26" s="12">
        <f t="shared" si="6"/>
        <v>0</v>
      </c>
      <c r="M26" s="12">
        <f t="shared" si="7"/>
        <v>0</v>
      </c>
      <c r="N26" s="12">
        <f t="shared" si="8"/>
        <v>0</v>
      </c>
      <c r="O26" s="12">
        <f t="shared" si="9"/>
        <v>0</v>
      </c>
      <c r="P26" s="12">
        <f t="shared" si="10"/>
        <v>0</v>
      </c>
      <c r="Q26" s="12">
        <f t="shared" si="11"/>
        <v>0</v>
      </c>
      <c r="R26" s="12">
        <f t="shared" si="12"/>
        <v>0</v>
      </c>
      <c r="S26" s="12">
        <f t="shared" si="13"/>
        <v>0</v>
      </c>
      <c r="T26" s="13">
        <f t="shared" si="14"/>
        <v>0</v>
      </c>
    </row>
    <row r="27" spans="1:20" ht="20.149999999999999" customHeight="1" x14ac:dyDescent="0.35">
      <c r="A27" s="11"/>
      <c r="B27" s="94">
        <f t="shared" si="16"/>
        <v>23</v>
      </c>
      <c r="C27" s="80"/>
      <c r="D27" s="80"/>
      <c r="E27" s="12">
        <f t="shared" si="15"/>
        <v>0</v>
      </c>
      <c r="F27" s="12">
        <f t="shared" si="0"/>
        <v>0</v>
      </c>
      <c r="G27" s="12">
        <f t="shared" si="1"/>
        <v>0</v>
      </c>
      <c r="H27" s="12">
        <f t="shared" si="2"/>
        <v>0</v>
      </c>
      <c r="I27" s="12">
        <f t="shared" si="3"/>
        <v>0</v>
      </c>
      <c r="J27" s="12">
        <f t="shared" si="4"/>
        <v>0</v>
      </c>
      <c r="K27" s="12">
        <f t="shared" si="5"/>
        <v>0</v>
      </c>
      <c r="L27" s="12">
        <f t="shared" si="6"/>
        <v>0</v>
      </c>
      <c r="M27" s="12">
        <f t="shared" si="7"/>
        <v>0</v>
      </c>
      <c r="N27" s="12">
        <f t="shared" si="8"/>
        <v>0</v>
      </c>
      <c r="O27" s="12">
        <f t="shared" si="9"/>
        <v>0</v>
      </c>
      <c r="P27" s="12">
        <f t="shared" si="10"/>
        <v>0</v>
      </c>
      <c r="Q27" s="12">
        <f t="shared" si="11"/>
        <v>0</v>
      </c>
      <c r="R27" s="12">
        <f t="shared" si="12"/>
        <v>0</v>
      </c>
      <c r="S27" s="12">
        <f t="shared" si="13"/>
        <v>0</v>
      </c>
      <c r="T27" s="13">
        <f t="shared" si="14"/>
        <v>0</v>
      </c>
    </row>
    <row r="28" spans="1:20" ht="20.149999999999999" customHeight="1" thickBot="1" x14ac:dyDescent="0.4">
      <c r="A28" s="11"/>
      <c r="B28" s="76">
        <f t="shared" si="16"/>
        <v>24</v>
      </c>
      <c r="C28" s="76"/>
      <c r="D28" s="76"/>
      <c r="E28" s="14">
        <f t="shared" si="15"/>
        <v>0</v>
      </c>
      <c r="F28" s="14">
        <f t="shared" si="0"/>
        <v>0</v>
      </c>
      <c r="G28" s="14">
        <f t="shared" si="1"/>
        <v>0</v>
      </c>
      <c r="H28" s="14">
        <f t="shared" si="2"/>
        <v>0</v>
      </c>
      <c r="I28" s="14">
        <f t="shared" si="3"/>
        <v>0</v>
      </c>
      <c r="J28" s="14">
        <f t="shared" si="4"/>
        <v>0</v>
      </c>
      <c r="K28" s="14">
        <f t="shared" si="5"/>
        <v>0</v>
      </c>
      <c r="L28" s="14">
        <f t="shared" si="6"/>
        <v>0</v>
      </c>
      <c r="M28" s="14">
        <f t="shared" si="7"/>
        <v>0</v>
      </c>
      <c r="N28" s="14">
        <f t="shared" si="8"/>
        <v>0</v>
      </c>
      <c r="O28" s="14">
        <f t="shared" si="9"/>
        <v>0</v>
      </c>
      <c r="P28" s="14">
        <f t="shared" si="10"/>
        <v>0</v>
      </c>
      <c r="Q28" s="14">
        <f t="shared" si="11"/>
        <v>0</v>
      </c>
      <c r="R28" s="14">
        <f t="shared" si="12"/>
        <v>0</v>
      </c>
      <c r="S28" s="14">
        <f t="shared" si="13"/>
        <v>0</v>
      </c>
      <c r="T28" s="15">
        <f t="shared" si="14"/>
        <v>0</v>
      </c>
    </row>
    <row r="29" spans="1:20" ht="20.149999999999999" customHeight="1" x14ac:dyDescent="0.35">
      <c r="A29" s="16"/>
    </row>
    <row r="30" spans="1:20" ht="20.149999999999999" customHeight="1" x14ac:dyDescent="0.35">
      <c r="A30" s="16"/>
    </row>
    <row r="31" spans="1:20" ht="20.149999999999999" customHeight="1" x14ac:dyDescent="0.35">
      <c r="A31" s="16"/>
    </row>
    <row r="32" spans="1:20" ht="20.149999999999999" customHeight="1" x14ac:dyDescent="0.35">
      <c r="A32" s="16"/>
    </row>
    <row r="33" spans="1:1" ht="20.149999999999999" customHeight="1" x14ac:dyDescent="0.35">
      <c r="A33" s="16"/>
    </row>
    <row r="34" spans="1:1" ht="20.149999999999999" customHeight="1" x14ac:dyDescent="0.35">
      <c r="A34" s="16"/>
    </row>
    <row r="35" spans="1:1" ht="20.149999999999999" customHeight="1" x14ac:dyDescent="0.35">
      <c r="A35" s="16"/>
    </row>
    <row r="36" spans="1:1" ht="20.149999999999999" customHeight="1" x14ac:dyDescent="0.35">
      <c r="A36" s="16"/>
    </row>
    <row r="37" spans="1:1" ht="20.149999999999999" customHeight="1" x14ac:dyDescent="0.35">
      <c r="A37" s="16"/>
    </row>
    <row r="38" spans="1:1" ht="20.149999999999999" customHeight="1" x14ac:dyDescent="0.35">
      <c r="A38" s="16"/>
    </row>
    <row r="39" spans="1:1" ht="20.149999999999999" customHeight="1" x14ac:dyDescent="0.35">
      <c r="A39" s="16"/>
    </row>
    <row r="40" spans="1:1" ht="20.149999999999999" customHeight="1" x14ac:dyDescent="0.35">
      <c r="A40" s="16"/>
    </row>
    <row r="41" spans="1:1" ht="20.149999999999999" customHeight="1" x14ac:dyDescent="0.35">
      <c r="A41" s="16"/>
    </row>
    <row r="42" spans="1:1" ht="20.149999999999999" customHeight="1" x14ac:dyDescent="0.35">
      <c r="A42" s="16"/>
    </row>
    <row r="43" spans="1:1" ht="20.149999999999999" customHeight="1" x14ac:dyDescent="0.35">
      <c r="A43" s="16"/>
    </row>
    <row r="44" spans="1:1" ht="20.149999999999999" customHeight="1" x14ac:dyDescent="0.35">
      <c r="A44" s="16"/>
    </row>
    <row r="45" spans="1:1" ht="20.149999999999999" customHeight="1" x14ac:dyDescent="0.35">
      <c r="A45" s="16"/>
    </row>
    <row r="46" spans="1:1" ht="20.149999999999999" customHeight="1" x14ac:dyDescent="0.35">
      <c r="A46" s="16"/>
    </row>
    <row r="47" spans="1:1" ht="20.149999999999999" customHeight="1" x14ac:dyDescent="0.35">
      <c r="A47" s="16"/>
    </row>
    <row r="48" spans="1:1" ht="20.149999999999999" customHeight="1" x14ac:dyDescent="0.35">
      <c r="A48" s="16"/>
    </row>
    <row r="49" spans="1:1" ht="20.149999999999999" customHeight="1" x14ac:dyDescent="0.35">
      <c r="A49" s="16"/>
    </row>
    <row r="50" spans="1:1" ht="20.149999999999999" customHeight="1" x14ac:dyDescent="0.35">
      <c r="A50" s="16"/>
    </row>
    <row r="51" spans="1:1" ht="20.149999999999999" customHeight="1" x14ac:dyDescent="0.35">
      <c r="A51" s="16"/>
    </row>
    <row r="52" spans="1:1" ht="20.149999999999999" customHeight="1" x14ac:dyDescent="0.35">
      <c r="A52" s="16"/>
    </row>
    <row r="53" spans="1:1" ht="20.149999999999999" customHeight="1" x14ac:dyDescent="0.35">
      <c r="A53" s="16"/>
    </row>
    <row r="54" spans="1:1" ht="20.149999999999999" customHeight="1" x14ac:dyDescent="0.35">
      <c r="A54" s="16"/>
    </row>
    <row r="55" spans="1:1" ht="20.149999999999999" customHeight="1" x14ac:dyDescent="0.35">
      <c r="A55" s="16"/>
    </row>
    <row r="56" spans="1:1" ht="20.149999999999999" customHeight="1" x14ac:dyDescent="0.35">
      <c r="A56" s="16"/>
    </row>
    <row r="57" spans="1:1" ht="20.149999999999999" customHeight="1" x14ac:dyDescent="0.35">
      <c r="A57" s="16"/>
    </row>
    <row r="58" spans="1:1" ht="20.149999999999999" customHeight="1" x14ac:dyDescent="0.35">
      <c r="A58" s="16"/>
    </row>
    <row r="59" spans="1:1" ht="20.149999999999999" customHeight="1" x14ac:dyDescent="0.35">
      <c r="A59" s="16"/>
    </row>
    <row r="60" spans="1:1" ht="20.149999999999999" customHeight="1" x14ac:dyDescent="0.35">
      <c r="A60" s="16"/>
    </row>
    <row r="61" spans="1:1" ht="20.149999999999999" customHeight="1" x14ac:dyDescent="0.35">
      <c r="A61" s="16"/>
    </row>
    <row r="62" spans="1:1" ht="20.149999999999999" customHeight="1" x14ac:dyDescent="0.35">
      <c r="A62" s="16"/>
    </row>
    <row r="63" spans="1:1" ht="20.149999999999999" customHeight="1" x14ac:dyDescent="0.35">
      <c r="A63" s="16"/>
    </row>
    <row r="64" spans="1:1" ht="20.149999999999999" customHeight="1" x14ac:dyDescent="0.35">
      <c r="A64" s="16"/>
    </row>
    <row r="65" spans="1:1" ht="20.149999999999999" customHeight="1" x14ac:dyDescent="0.35">
      <c r="A65" s="16"/>
    </row>
    <row r="66" spans="1:1" ht="20.149999999999999" customHeight="1" x14ac:dyDescent="0.35">
      <c r="A66" s="16"/>
    </row>
    <row r="67" spans="1:1" ht="20.149999999999999" customHeight="1" x14ac:dyDescent="0.35">
      <c r="A67" s="16"/>
    </row>
    <row r="68" spans="1:1" ht="20.149999999999999" customHeight="1" x14ac:dyDescent="0.35">
      <c r="A68" s="16"/>
    </row>
    <row r="69" spans="1:1" ht="20.149999999999999" customHeight="1" x14ac:dyDescent="0.35">
      <c r="A69" s="16"/>
    </row>
    <row r="70" spans="1:1" ht="20.149999999999999" customHeight="1" x14ac:dyDescent="0.35">
      <c r="A70" s="16"/>
    </row>
    <row r="71" spans="1:1" ht="20.149999999999999" customHeight="1" x14ac:dyDescent="0.35">
      <c r="A71" s="16"/>
    </row>
    <row r="72" spans="1:1" ht="20.149999999999999" customHeight="1" x14ac:dyDescent="0.35">
      <c r="A72" s="16"/>
    </row>
    <row r="73" spans="1:1" ht="20.149999999999999" customHeight="1" x14ac:dyDescent="0.35">
      <c r="A73" s="16"/>
    </row>
    <row r="74" spans="1:1" ht="20.149999999999999" customHeight="1" x14ac:dyDescent="0.35">
      <c r="A74" s="16"/>
    </row>
    <row r="75" spans="1:1" ht="20.149999999999999" customHeight="1" x14ac:dyDescent="0.35">
      <c r="A75" s="16"/>
    </row>
    <row r="76" spans="1:1" ht="20.149999999999999" customHeight="1" x14ac:dyDescent="0.35">
      <c r="A76" s="16"/>
    </row>
    <row r="77" spans="1:1" ht="20.149999999999999" customHeight="1" x14ac:dyDescent="0.35">
      <c r="A77" s="16"/>
    </row>
    <row r="78" spans="1:1" ht="20.149999999999999" customHeight="1" x14ac:dyDescent="0.35">
      <c r="A78" s="16"/>
    </row>
    <row r="79" spans="1:1" ht="20.149999999999999" customHeight="1" x14ac:dyDescent="0.35">
      <c r="A79" s="16"/>
    </row>
    <row r="80" spans="1:1" ht="20.149999999999999" customHeight="1" x14ac:dyDescent="0.35">
      <c r="A80" s="16"/>
    </row>
    <row r="81" spans="1:1" ht="20.149999999999999" customHeight="1" x14ac:dyDescent="0.35">
      <c r="A81" s="16"/>
    </row>
    <row r="82" spans="1:1" ht="20.149999999999999" customHeight="1" x14ac:dyDescent="0.35">
      <c r="A82" s="16"/>
    </row>
    <row r="83" spans="1:1" ht="20.149999999999999" customHeight="1" x14ac:dyDescent="0.35">
      <c r="A83" s="16"/>
    </row>
    <row r="84" spans="1:1" ht="20.149999999999999" customHeight="1" x14ac:dyDescent="0.35">
      <c r="A84" s="16"/>
    </row>
    <row r="85" spans="1:1" ht="20.149999999999999" customHeight="1" x14ac:dyDescent="0.35">
      <c r="A85" s="16"/>
    </row>
    <row r="86" spans="1:1" ht="20.149999999999999" customHeight="1" x14ac:dyDescent="0.35">
      <c r="A86" s="16"/>
    </row>
    <row r="87" spans="1:1" ht="20.149999999999999" customHeight="1" x14ac:dyDescent="0.35">
      <c r="A87" s="16"/>
    </row>
    <row r="88" spans="1:1" ht="20.149999999999999" customHeight="1" x14ac:dyDescent="0.35">
      <c r="A88" s="16"/>
    </row>
    <row r="89" spans="1:1" ht="20.149999999999999" customHeight="1" x14ac:dyDescent="0.35">
      <c r="A89" s="16"/>
    </row>
    <row r="90" spans="1:1" ht="20.149999999999999" customHeight="1" x14ac:dyDescent="0.35">
      <c r="A90" s="16"/>
    </row>
    <row r="91" spans="1:1" ht="20.149999999999999" customHeight="1" x14ac:dyDescent="0.35">
      <c r="A91" s="16"/>
    </row>
    <row r="92" spans="1:1" ht="20.149999999999999" customHeight="1" x14ac:dyDescent="0.35">
      <c r="A92" s="16"/>
    </row>
    <row r="93" spans="1:1" ht="20.149999999999999" customHeight="1" x14ac:dyDescent="0.35">
      <c r="A93" s="16"/>
    </row>
    <row r="94" spans="1:1" ht="20.149999999999999" customHeight="1" x14ac:dyDescent="0.35">
      <c r="A94" s="16"/>
    </row>
    <row r="95" spans="1:1" ht="20.149999999999999" customHeight="1" x14ac:dyDescent="0.35">
      <c r="A95" s="16"/>
    </row>
    <row r="96" spans="1:1" ht="20.149999999999999" customHeight="1" x14ac:dyDescent="0.35">
      <c r="A96" s="16"/>
    </row>
    <row r="97" spans="1:1" ht="20.149999999999999" customHeight="1" x14ac:dyDescent="0.35">
      <c r="A97" s="16"/>
    </row>
    <row r="98" spans="1:1" ht="20.149999999999999" customHeight="1" x14ac:dyDescent="0.35">
      <c r="A98" s="16"/>
    </row>
    <row r="99" spans="1:1" ht="20.149999999999999" customHeight="1" x14ac:dyDescent="0.35">
      <c r="A99" s="16"/>
    </row>
    <row r="100" spans="1:1" ht="20.149999999999999" customHeight="1" x14ac:dyDescent="0.35">
      <c r="A100" s="16"/>
    </row>
    <row r="101" spans="1:1" ht="20.149999999999999" customHeight="1" x14ac:dyDescent="0.35">
      <c r="A101" s="16"/>
    </row>
    <row r="102" spans="1:1" ht="20.149999999999999" customHeight="1" x14ac:dyDescent="0.35">
      <c r="A102" s="16"/>
    </row>
    <row r="103" spans="1:1" ht="20.149999999999999" customHeight="1" x14ac:dyDescent="0.35">
      <c r="A103" s="16"/>
    </row>
    <row r="104" spans="1:1" ht="20.149999999999999" customHeight="1" x14ac:dyDescent="0.35">
      <c r="A104" s="16"/>
    </row>
    <row r="105" spans="1:1" ht="20.149999999999999" customHeight="1" x14ac:dyDescent="0.35">
      <c r="A105" s="16"/>
    </row>
    <row r="106" spans="1:1" ht="20.149999999999999" customHeight="1" x14ac:dyDescent="0.35">
      <c r="A106" s="16"/>
    </row>
    <row r="107" spans="1:1" ht="20.149999999999999" customHeight="1" x14ac:dyDescent="0.35">
      <c r="A107" s="16"/>
    </row>
    <row r="108" spans="1:1" ht="20.149999999999999" customHeight="1" x14ac:dyDescent="0.35">
      <c r="A108" s="16"/>
    </row>
    <row r="109" spans="1:1" ht="20.149999999999999" customHeight="1" x14ac:dyDescent="0.35">
      <c r="A109" s="16"/>
    </row>
    <row r="110" spans="1:1" ht="20.149999999999999" customHeight="1" x14ac:dyDescent="0.35">
      <c r="A110" s="16"/>
    </row>
    <row r="111" spans="1:1" ht="20.149999999999999" customHeight="1" x14ac:dyDescent="0.35">
      <c r="A111" s="16"/>
    </row>
    <row r="112" spans="1:1" ht="20.149999999999999" customHeight="1" x14ac:dyDescent="0.35">
      <c r="A112" s="16"/>
    </row>
    <row r="113" spans="1:1" ht="20.149999999999999" customHeight="1" x14ac:dyDescent="0.35">
      <c r="A113" s="16"/>
    </row>
    <row r="114" spans="1:1" ht="20.149999999999999" customHeight="1" x14ac:dyDescent="0.35">
      <c r="A114" s="16"/>
    </row>
    <row r="115" spans="1:1" ht="20.149999999999999" customHeight="1" x14ac:dyDescent="0.35">
      <c r="A115" s="16"/>
    </row>
    <row r="116" spans="1:1" ht="20.149999999999999" customHeight="1" x14ac:dyDescent="0.35">
      <c r="A116" s="16"/>
    </row>
    <row r="117" spans="1:1" ht="20.149999999999999" customHeight="1" x14ac:dyDescent="0.35">
      <c r="A117" s="16"/>
    </row>
    <row r="118" spans="1:1" ht="20.149999999999999" customHeight="1" x14ac:dyDescent="0.35">
      <c r="A118" s="16"/>
    </row>
    <row r="119" spans="1:1" ht="20.149999999999999" customHeight="1" x14ac:dyDescent="0.35">
      <c r="A119" s="16"/>
    </row>
    <row r="120" spans="1:1" ht="20.149999999999999" customHeight="1" x14ac:dyDescent="0.35">
      <c r="A120" s="16"/>
    </row>
    <row r="121" spans="1:1" ht="20.149999999999999" customHeight="1" x14ac:dyDescent="0.35">
      <c r="A121" s="16"/>
    </row>
    <row r="122" spans="1:1" ht="20.149999999999999" customHeight="1" x14ac:dyDescent="0.35">
      <c r="A122" s="16"/>
    </row>
    <row r="123" spans="1:1" ht="20.149999999999999" customHeight="1" x14ac:dyDescent="0.35">
      <c r="A123" s="16"/>
    </row>
    <row r="124" spans="1:1" ht="20.149999999999999" customHeight="1" x14ac:dyDescent="0.35">
      <c r="A124" s="16"/>
    </row>
    <row r="125" spans="1:1" ht="20.149999999999999" customHeight="1" x14ac:dyDescent="0.35">
      <c r="A125" s="16"/>
    </row>
    <row r="126" spans="1:1" ht="20.149999999999999" customHeight="1" x14ac:dyDescent="0.35">
      <c r="A126" s="16"/>
    </row>
    <row r="127" spans="1:1" ht="20.149999999999999" customHeight="1" x14ac:dyDescent="0.35">
      <c r="A127" s="16"/>
    </row>
    <row r="128" spans="1:1" ht="20.149999999999999" customHeight="1" x14ac:dyDescent="0.35">
      <c r="A128" s="16"/>
    </row>
    <row r="129" spans="1:1" ht="20.149999999999999" customHeight="1" x14ac:dyDescent="0.35">
      <c r="A129" s="16"/>
    </row>
    <row r="130" spans="1:1" ht="20.149999999999999" customHeight="1" x14ac:dyDescent="0.35">
      <c r="A130" s="16"/>
    </row>
    <row r="131" spans="1:1" ht="20.149999999999999" customHeight="1" x14ac:dyDescent="0.35">
      <c r="A131" s="16"/>
    </row>
    <row r="132" spans="1:1" ht="20.149999999999999" customHeight="1" x14ac:dyDescent="0.35">
      <c r="A132" s="16"/>
    </row>
    <row r="133" spans="1:1" ht="20.149999999999999" customHeight="1" x14ac:dyDescent="0.35">
      <c r="A133" s="16"/>
    </row>
    <row r="134" spans="1:1" ht="20.149999999999999" customHeight="1" x14ac:dyDescent="0.35">
      <c r="A134" s="16"/>
    </row>
    <row r="135" spans="1:1" ht="20.149999999999999" customHeight="1" x14ac:dyDescent="0.35">
      <c r="A135" s="16"/>
    </row>
    <row r="136" spans="1:1" ht="20.149999999999999" customHeight="1" x14ac:dyDescent="0.35">
      <c r="A136" s="16"/>
    </row>
    <row r="137" spans="1:1" ht="20.149999999999999" customHeight="1" x14ac:dyDescent="0.35">
      <c r="A137" s="16"/>
    </row>
    <row r="138" spans="1:1" ht="20.149999999999999" customHeight="1" x14ac:dyDescent="0.35">
      <c r="A138" s="16"/>
    </row>
    <row r="139" spans="1:1" ht="20.149999999999999" customHeight="1" x14ac:dyDescent="0.35">
      <c r="A139" s="16"/>
    </row>
    <row r="140" spans="1:1" ht="20.149999999999999" customHeight="1" x14ac:dyDescent="0.35">
      <c r="A140" s="16"/>
    </row>
    <row r="141" spans="1:1" ht="20.149999999999999" customHeight="1" x14ac:dyDescent="0.35">
      <c r="A141" s="16"/>
    </row>
    <row r="142" spans="1:1" ht="20.149999999999999" customHeight="1" x14ac:dyDescent="0.35">
      <c r="A142" s="16"/>
    </row>
    <row r="143" spans="1:1" ht="20.149999999999999" customHeight="1" x14ac:dyDescent="0.35">
      <c r="A143" s="16"/>
    </row>
    <row r="144" spans="1:1" ht="20.149999999999999" customHeight="1" x14ac:dyDescent="0.35">
      <c r="A144" s="16"/>
    </row>
    <row r="145" spans="1:1" ht="20.149999999999999" customHeight="1" x14ac:dyDescent="0.35">
      <c r="A145" s="16"/>
    </row>
    <row r="146" spans="1:1" ht="20.149999999999999" customHeight="1" x14ac:dyDescent="0.35">
      <c r="A146" s="16"/>
    </row>
    <row r="147" spans="1:1" ht="20.149999999999999" customHeight="1" x14ac:dyDescent="0.35">
      <c r="A147" s="16"/>
    </row>
    <row r="148" spans="1:1" ht="20.149999999999999" customHeight="1" x14ac:dyDescent="0.35">
      <c r="A148" s="16"/>
    </row>
    <row r="149" spans="1:1" ht="20.149999999999999" customHeight="1" x14ac:dyDescent="0.35">
      <c r="A149" s="16"/>
    </row>
    <row r="150" spans="1:1" ht="20.149999999999999" customHeight="1" x14ac:dyDescent="0.35">
      <c r="A150" s="16"/>
    </row>
    <row r="151" spans="1:1" ht="20.149999999999999" customHeight="1" x14ac:dyDescent="0.35">
      <c r="A151" s="16"/>
    </row>
    <row r="152" spans="1:1" ht="20.149999999999999" customHeight="1" x14ac:dyDescent="0.35">
      <c r="A152" s="16"/>
    </row>
    <row r="153" spans="1:1" ht="20.149999999999999" customHeight="1" x14ac:dyDescent="0.35">
      <c r="A153" s="16"/>
    </row>
    <row r="154" spans="1:1" ht="20.149999999999999" customHeight="1" x14ac:dyDescent="0.35">
      <c r="A154" s="16"/>
    </row>
    <row r="155" spans="1:1" ht="20.149999999999999" customHeight="1" x14ac:dyDescent="0.35">
      <c r="A155" s="16"/>
    </row>
    <row r="156" spans="1:1" ht="20.149999999999999" customHeight="1" x14ac:dyDescent="0.35">
      <c r="A156" s="16"/>
    </row>
    <row r="157" spans="1:1" ht="20.149999999999999" customHeight="1" x14ac:dyDescent="0.35">
      <c r="A157" s="16"/>
    </row>
    <row r="158" spans="1:1" ht="20.149999999999999" customHeight="1" x14ac:dyDescent="0.35">
      <c r="A158" s="16"/>
    </row>
    <row r="159" spans="1:1" ht="20.149999999999999" customHeight="1" x14ac:dyDescent="0.35">
      <c r="A159" s="16"/>
    </row>
    <row r="160" spans="1:1" ht="20.149999999999999" customHeight="1" x14ac:dyDescent="0.35">
      <c r="A160" s="16"/>
    </row>
    <row r="161" spans="1:1" ht="20.149999999999999" customHeight="1" x14ac:dyDescent="0.35">
      <c r="A161" s="16"/>
    </row>
    <row r="162" spans="1:1" ht="20.149999999999999" customHeight="1" x14ac:dyDescent="0.35">
      <c r="A162" s="16"/>
    </row>
    <row r="163" spans="1:1" ht="20.149999999999999" customHeight="1" x14ac:dyDescent="0.35">
      <c r="A163" s="16"/>
    </row>
    <row r="164" spans="1:1" ht="20.149999999999999" customHeight="1" x14ac:dyDescent="0.35">
      <c r="A164" s="16"/>
    </row>
    <row r="165" spans="1:1" ht="20.149999999999999" customHeight="1" x14ac:dyDescent="0.35">
      <c r="A165" s="16"/>
    </row>
    <row r="166" spans="1:1" ht="20.149999999999999" customHeight="1" x14ac:dyDescent="0.35">
      <c r="A166" s="16"/>
    </row>
    <row r="167" spans="1:1" ht="20.149999999999999" customHeight="1" x14ac:dyDescent="0.35">
      <c r="A167" s="16"/>
    </row>
    <row r="168" spans="1:1" ht="20.149999999999999" customHeight="1" x14ac:dyDescent="0.35">
      <c r="A168" s="16"/>
    </row>
    <row r="169" spans="1:1" ht="20.149999999999999" customHeight="1" x14ac:dyDescent="0.35">
      <c r="A169" s="16"/>
    </row>
    <row r="170" spans="1:1" ht="20.149999999999999" customHeight="1" x14ac:dyDescent="0.35">
      <c r="A170" s="16"/>
    </row>
    <row r="171" spans="1:1" ht="20.149999999999999" customHeight="1" x14ac:dyDescent="0.35">
      <c r="A171" s="16"/>
    </row>
    <row r="172" spans="1:1" ht="20.149999999999999" customHeight="1" x14ac:dyDescent="0.35">
      <c r="A172" s="16"/>
    </row>
    <row r="173" spans="1:1" ht="20.149999999999999" customHeight="1" x14ac:dyDescent="0.35">
      <c r="A173" s="16"/>
    </row>
    <row r="174" spans="1:1" ht="20.149999999999999" customHeight="1" x14ac:dyDescent="0.35">
      <c r="A174" s="16"/>
    </row>
    <row r="175" spans="1:1" ht="20.149999999999999" customHeight="1" x14ac:dyDescent="0.35">
      <c r="A175" s="16"/>
    </row>
    <row r="176" spans="1:1" ht="20.149999999999999" customHeight="1" x14ac:dyDescent="0.35">
      <c r="A176" s="16"/>
    </row>
    <row r="177" spans="1:1" ht="20.149999999999999" customHeight="1" x14ac:dyDescent="0.35">
      <c r="A177" s="16"/>
    </row>
    <row r="178" spans="1:1" ht="20.149999999999999" customHeight="1" x14ac:dyDescent="0.35">
      <c r="A178" s="16"/>
    </row>
    <row r="179" spans="1:1" ht="20.149999999999999" customHeight="1" x14ac:dyDescent="0.35">
      <c r="A179" s="16"/>
    </row>
    <row r="180" spans="1:1" ht="20.149999999999999" customHeight="1" x14ac:dyDescent="0.35">
      <c r="A180" s="16"/>
    </row>
    <row r="181" spans="1:1" ht="20.149999999999999" customHeight="1" x14ac:dyDescent="0.35">
      <c r="A181" s="16"/>
    </row>
    <row r="182" spans="1:1" ht="20.149999999999999" customHeight="1" x14ac:dyDescent="0.35">
      <c r="A182" s="16"/>
    </row>
    <row r="183" spans="1:1" ht="20.149999999999999" customHeight="1" x14ac:dyDescent="0.35">
      <c r="A183" s="16"/>
    </row>
    <row r="184" spans="1:1" ht="20.149999999999999" customHeight="1" x14ac:dyDescent="0.35">
      <c r="A184" s="16"/>
    </row>
    <row r="185" spans="1:1" ht="20.149999999999999" customHeight="1" x14ac:dyDescent="0.35">
      <c r="A185" s="16"/>
    </row>
    <row r="186" spans="1:1" ht="20.149999999999999" customHeight="1" x14ac:dyDescent="0.35">
      <c r="A186" s="16"/>
    </row>
    <row r="187" spans="1:1" ht="20.149999999999999" customHeight="1" x14ac:dyDescent="0.35">
      <c r="A187" s="16"/>
    </row>
    <row r="188" spans="1:1" ht="20.149999999999999" customHeight="1" x14ac:dyDescent="0.35">
      <c r="A188" s="16"/>
    </row>
    <row r="189" spans="1:1" ht="20.149999999999999" customHeight="1" x14ac:dyDescent="0.35">
      <c r="A189" s="16"/>
    </row>
    <row r="190" spans="1:1" ht="20.149999999999999" customHeight="1" x14ac:dyDescent="0.35">
      <c r="A190" s="16"/>
    </row>
    <row r="191" spans="1:1" ht="20.149999999999999" customHeight="1" x14ac:dyDescent="0.35">
      <c r="A191" s="16"/>
    </row>
    <row r="192" spans="1:1" ht="20.149999999999999" customHeight="1" x14ac:dyDescent="0.35">
      <c r="A192" s="16"/>
    </row>
    <row r="193" spans="1:1" ht="20.149999999999999" customHeight="1" x14ac:dyDescent="0.35">
      <c r="A193" s="16"/>
    </row>
    <row r="194" spans="1:1" ht="20.149999999999999" customHeight="1" x14ac:dyDescent="0.35">
      <c r="A194" s="16"/>
    </row>
    <row r="195" spans="1:1" ht="20.149999999999999" customHeight="1" x14ac:dyDescent="0.35">
      <c r="A195" s="16"/>
    </row>
    <row r="196" spans="1:1" ht="20.149999999999999" customHeight="1" x14ac:dyDescent="0.35">
      <c r="A196" s="16"/>
    </row>
    <row r="197" spans="1:1" ht="20.149999999999999" customHeight="1" x14ac:dyDescent="0.35">
      <c r="A197" s="16"/>
    </row>
    <row r="198" spans="1:1" ht="20.149999999999999" customHeight="1" x14ac:dyDescent="0.35">
      <c r="A198" s="16"/>
    </row>
    <row r="199" spans="1:1" ht="20.149999999999999" customHeight="1" x14ac:dyDescent="0.35">
      <c r="A199" s="16"/>
    </row>
    <row r="200" spans="1:1" ht="20.149999999999999" customHeight="1" x14ac:dyDescent="0.35">
      <c r="A200" s="16"/>
    </row>
    <row r="201" spans="1:1" ht="20.149999999999999" customHeight="1" x14ac:dyDescent="0.35">
      <c r="A201" s="16"/>
    </row>
    <row r="202" spans="1:1" ht="20.149999999999999" customHeight="1" x14ac:dyDescent="0.35">
      <c r="A202" s="16"/>
    </row>
    <row r="203" spans="1:1" ht="20.149999999999999" customHeight="1" x14ac:dyDescent="0.35">
      <c r="A203" s="16"/>
    </row>
    <row r="204" spans="1:1" ht="20.149999999999999" customHeight="1" x14ac:dyDescent="0.35">
      <c r="A204" s="16"/>
    </row>
    <row r="205" spans="1:1" ht="20.149999999999999" customHeight="1" x14ac:dyDescent="0.35">
      <c r="A205" s="16"/>
    </row>
    <row r="206" spans="1:1" ht="20.149999999999999" customHeight="1" x14ac:dyDescent="0.35">
      <c r="A206" s="16"/>
    </row>
    <row r="207" spans="1:1" ht="20.149999999999999" customHeight="1" x14ac:dyDescent="0.35">
      <c r="A207" s="16"/>
    </row>
    <row r="208" spans="1:1" ht="20.149999999999999" customHeight="1" x14ac:dyDescent="0.35">
      <c r="A208" s="16"/>
    </row>
    <row r="209" spans="1:1" ht="20.149999999999999" customHeight="1" x14ac:dyDescent="0.35">
      <c r="A209" s="16"/>
    </row>
    <row r="210" spans="1:1" ht="20.149999999999999" customHeight="1" x14ac:dyDescent="0.35">
      <c r="A210" s="16"/>
    </row>
    <row r="211" spans="1:1" ht="20.149999999999999" customHeight="1" x14ac:dyDescent="0.35">
      <c r="A211" s="16"/>
    </row>
    <row r="212" spans="1:1" ht="20.149999999999999" customHeight="1" x14ac:dyDescent="0.35">
      <c r="A212" s="16"/>
    </row>
    <row r="213" spans="1:1" ht="20.149999999999999" customHeight="1" x14ac:dyDescent="0.35">
      <c r="A213" s="16"/>
    </row>
    <row r="214" spans="1:1" ht="20.149999999999999" customHeight="1" x14ac:dyDescent="0.35">
      <c r="A214" s="16"/>
    </row>
    <row r="215" spans="1:1" ht="20.149999999999999" customHeight="1" x14ac:dyDescent="0.35">
      <c r="A215" s="16"/>
    </row>
    <row r="216" spans="1:1" ht="20.149999999999999" customHeight="1" x14ac:dyDescent="0.35">
      <c r="A216" s="16"/>
    </row>
    <row r="217" spans="1:1" ht="20.149999999999999" customHeight="1" x14ac:dyDescent="0.35">
      <c r="A217" s="16"/>
    </row>
    <row r="218" spans="1:1" ht="20.149999999999999" customHeight="1" x14ac:dyDescent="0.35">
      <c r="A218" s="16"/>
    </row>
    <row r="219" spans="1:1" ht="20.149999999999999" customHeight="1" x14ac:dyDescent="0.35">
      <c r="A219" s="16"/>
    </row>
    <row r="220" spans="1:1" ht="20.149999999999999" customHeight="1" x14ac:dyDescent="0.35">
      <c r="A220" s="16"/>
    </row>
    <row r="221" spans="1:1" ht="20.149999999999999" customHeight="1" x14ac:dyDescent="0.35">
      <c r="A221" s="16"/>
    </row>
    <row r="222" spans="1:1" ht="20.149999999999999" customHeight="1" x14ac:dyDescent="0.35">
      <c r="A222" s="16"/>
    </row>
    <row r="223" spans="1:1" ht="20.149999999999999" customHeight="1" x14ac:dyDescent="0.35">
      <c r="A223" s="16"/>
    </row>
    <row r="224" spans="1:1" ht="20.149999999999999" customHeight="1" x14ac:dyDescent="0.35">
      <c r="A224" s="16"/>
    </row>
    <row r="225" spans="1:1" ht="20.149999999999999" customHeight="1" x14ac:dyDescent="0.35">
      <c r="A225" s="16"/>
    </row>
    <row r="226" spans="1:1" ht="20.149999999999999" customHeight="1" x14ac:dyDescent="0.35">
      <c r="A226" s="16"/>
    </row>
    <row r="227" spans="1:1" ht="20.149999999999999" customHeight="1" x14ac:dyDescent="0.35">
      <c r="A227" s="16"/>
    </row>
    <row r="228" spans="1:1" ht="20.149999999999999" customHeight="1" x14ac:dyDescent="0.35">
      <c r="A228" s="16"/>
    </row>
    <row r="229" spans="1:1" ht="20.149999999999999" customHeight="1" x14ac:dyDescent="0.35">
      <c r="A229" s="16"/>
    </row>
    <row r="230" spans="1:1" ht="20.149999999999999" customHeight="1" x14ac:dyDescent="0.35">
      <c r="A230" s="16"/>
    </row>
    <row r="231" spans="1:1" ht="20.149999999999999" customHeight="1" x14ac:dyDescent="0.35">
      <c r="A231" s="16"/>
    </row>
    <row r="232" spans="1:1" ht="20.149999999999999" customHeight="1" x14ac:dyDescent="0.35">
      <c r="A232" s="16"/>
    </row>
    <row r="233" spans="1:1" ht="20.149999999999999" customHeight="1" x14ac:dyDescent="0.35">
      <c r="A233" s="16"/>
    </row>
    <row r="234" spans="1:1" ht="20.149999999999999" customHeight="1" x14ac:dyDescent="0.35">
      <c r="A234" s="16"/>
    </row>
    <row r="235" spans="1:1" ht="20.149999999999999" customHeight="1" x14ac:dyDescent="0.35">
      <c r="A235" s="16"/>
    </row>
    <row r="236" spans="1:1" ht="20.149999999999999" customHeight="1" x14ac:dyDescent="0.35">
      <c r="A236" s="16"/>
    </row>
    <row r="237" spans="1:1" ht="20.149999999999999" customHeight="1" x14ac:dyDescent="0.35">
      <c r="A237" s="16"/>
    </row>
    <row r="238" spans="1:1" ht="20.149999999999999" customHeight="1" x14ac:dyDescent="0.35">
      <c r="A238" s="16"/>
    </row>
    <row r="239" spans="1:1" ht="20.149999999999999" customHeight="1" x14ac:dyDescent="0.35">
      <c r="A239" s="16"/>
    </row>
    <row r="240" spans="1:1" ht="20.149999999999999" customHeight="1" x14ac:dyDescent="0.35">
      <c r="A240" s="16"/>
    </row>
    <row r="241" spans="1:1" ht="20.149999999999999" customHeight="1" x14ac:dyDescent="0.35">
      <c r="A241" s="16"/>
    </row>
    <row r="242" spans="1:1" ht="20.149999999999999" customHeight="1" x14ac:dyDescent="0.35">
      <c r="A242" s="16"/>
    </row>
    <row r="243" spans="1:1" ht="20.149999999999999" customHeight="1" x14ac:dyDescent="0.35">
      <c r="A243" s="16"/>
    </row>
    <row r="244" spans="1:1" ht="20.149999999999999" customHeight="1" x14ac:dyDescent="0.35">
      <c r="A244" s="16"/>
    </row>
    <row r="245" spans="1:1" ht="20.149999999999999" customHeight="1" x14ac:dyDescent="0.35">
      <c r="A245" s="16"/>
    </row>
    <row r="246" spans="1:1" ht="20.149999999999999" customHeight="1" x14ac:dyDescent="0.35">
      <c r="A246" s="16"/>
    </row>
    <row r="247" spans="1:1" ht="20.149999999999999" customHeight="1" x14ac:dyDescent="0.35">
      <c r="A247" s="16"/>
    </row>
    <row r="248" spans="1:1" ht="20.149999999999999" customHeight="1" x14ac:dyDescent="0.35">
      <c r="A248" s="16"/>
    </row>
    <row r="249" spans="1:1" ht="20.149999999999999" customHeight="1" x14ac:dyDescent="0.35">
      <c r="A249" s="16"/>
    </row>
    <row r="250" spans="1:1" ht="20.149999999999999" customHeight="1" x14ac:dyDescent="0.35">
      <c r="A250" s="16"/>
    </row>
    <row r="251" spans="1:1" ht="20.149999999999999" customHeight="1" x14ac:dyDescent="0.35">
      <c r="A251" s="16"/>
    </row>
    <row r="252" spans="1:1" ht="20.149999999999999" customHeight="1" x14ac:dyDescent="0.35">
      <c r="A252" s="16"/>
    </row>
    <row r="253" spans="1:1" ht="20.149999999999999" customHeight="1" x14ac:dyDescent="0.35">
      <c r="A253" s="16"/>
    </row>
    <row r="254" spans="1:1" ht="20.149999999999999" customHeight="1" x14ac:dyDescent="0.35">
      <c r="A254" s="16"/>
    </row>
    <row r="255" spans="1:1" ht="20.149999999999999" customHeight="1" x14ac:dyDescent="0.35">
      <c r="A255" s="16"/>
    </row>
    <row r="256" spans="1:1" ht="20.149999999999999" customHeight="1" x14ac:dyDescent="0.35">
      <c r="A256" s="16"/>
    </row>
    <row r="257" spans="1:1" ht="20.149999999999999" customHeight="1" x14ac:dyDescent="0.35">
      <c r="A257" s="16"/>
    </row>
    <row r="258" spans="1:1" ht="20.149999999999999" customHeight="1" x14ac:dyDescent="0.35">
      <c r="A258" s="16"/>
    </row>
    <row r="259" spans="1:1" ht="20.149999999999999" customHeight="1" x14ac:dyDescent="0.35">
      <c r="A259" s="16"/>
    </row>
    <row r="260" spans="1:1" ht="20.149999999999999" customHeight="1" x14ac:dyDescent="0.35">
      <c r="A260" s="16"/>
    </row>
    <row r="261" spans="1:1" ht="20.149999999999999" customHeight="1" x14ac:dyDescent="0.35">
      <c r="A261" s="16"/>
    </row>
    <row r="262" spans="1:1" ht="20.149999999999999" customHeight="1" x14ac:dyDescent="0.35">
      <c r="A262" s="16"/>
    </row>
    <row r="263" spans="1:1" ht="20.149999999999999" customHeight="1" x14ac:dyDescent="0.35">
      <c r="A263" s="16"/>
    </row>
    <row r="264" spans="1:1" ht="20.149999999999999" customHeight="1" x14ac:dyDescent="0.35">
      <c r="A264" s="16"/>
    </row>
    <row r="265" spans="1:1" ht="20.149999999999999" customHeight="1" x14ac:dyDescent="0.35">
      <c r="A265" s="16"/>
    </row>
    <row r="266" spans="1:1" ht="20.149999999999999" customHeight="1" x14ac:dyDescent="0.35">
      <c r="A266" s="16"/>
    </row>
    <row r="267" spans="1:1" ht="20.149999999999999" customHeight="1" x14ac:dyDescent="0.35">
      <c r="A267" s="16"/>
    </row>
    <row r="268" spans="1:1" ht="20.149999999999999" customHeight="1" x14ac:dyDescent="0.35">
      <c r="A268" s="16"/>
    </row>
    <row r="269" spans="1:1" ht="20.149999999999999" customHeight="1" x14ac:dyDescent="0.35">
      <c r="A269" s="16"/>
    </row>
    <row r="270" spans="1:1" ht="20.149999999999999" customHeight="1" x14ac:dyDescent="0.35">
      <c r="A270" s="16"/>
    </row>
    <row r="271" spans="1:1" ht="20.149999999999999" customHeight="1" x14ac:dyDescent="0.35">
      <c r="A271" s="16"/>
    </row>
    <row r="272" spans="1:1" ht="20.149999999999999" customHeight="1" x14ac:dyDescent="0.35">
      <c r="A272" s="16"/>
    </row>
    <row r="273" spans="1:1" ht="20.149999999999999" customHeight="1" x14ac:dyDescent="0.35">
      <c r="A273" s="16"/>
    </row>
    <row r="274" spans="1:1" ht="20.149999999999999" customHeight="1" x14ac:dyDescent="0.35">
      <c r="A274" s="16"/>
    </row>
    <row r="275" spans="1:1" ht="20.149999999999999" customHeight="1" x14ac:dyDescent="0.35">
      <c r="A275" s="16"/>
    </row>
    <row r="276" spans="1:1" ht="20.149999999999999" customHeight="1" x14ac:dyDescent="0.35">
      <c r="A276" s="16"/>
    </row>
    <row r="277" spans="1:1" ht="20.149999999999999" customHeight="1" x14ac:dyDescent="0.35">
      <c r="A277" s="16"/>
    </row>
    <row r="278" spans="1:1" ht="20.149999999999999" customHeight="1" x14ac:dyDescent="0.35">
      <c r="A278" s="16"/>
    </row>
    <row r="279" spans="1:1" ht="20.149999999999999" customHeight="1" x14ac:dyDescent="0.35">
      <c r="A279" s="16"/>
    </row>
    <row r="280" spans="1:1" ht="20.149999999999999" customHeight="1" x14ac:dyDescent="0.35">
      <c r="A280" s="16"/>
    </row>
    <row r="281" spans="1:1" ht="20.149999999999999" customHeight="1" x14ac:dyDescent="0.35">
      <c r="A281" s="16"/>
    </row>
    <row r="282" spans="1:1" ht="20.149999999999999" customHeight="1" x14ac:dyDescent="0.35">
      <c r="A282" s="16"/>
    </row>
    <row r="283" spans="1:1" ht="20.149999999999999" customHeight="1" x14ac:dyDescent="0.35">
      <c r="A283" s="16"/>
    </row>
    <row r="284" spans="1:1" ht="20.149999999999999" customHeight="1" x14ac:dyDescent="0.35">
      <c r="A284" s="16"/>
    </row>
    <row r="285" spans="1:1" ht="20.149999999999999" customHeight="1" x14ac:dyDescent="0.35">
      <c r="A285" s="16"/>
    </row>
    <row r="286" spans="1:1" ht="20.149999999999999" customHeight="1" x14ac:dyDescent="0.35">
      <c r="A286" s="16"/>
    </row>
    <row r="287" spans="1:1" ht="20.149999999999999" customHeight="1" x14ac:dyDescent="0.35">
      <c r="A287" s="16"/>
    </row>
    <row r="288" spans="1:1" ht="20.149999999999999" customHeight="1" x14ac:dyDescent="0.35">
      <c r="A288" s="16"/>
    </row>
    <row r="289" spans="1:1" ht="20.149999999999999" customHeight="1" x14ac:dyDescent="0.35">
      <c r="A289" s="16"/>
    </row>
    <row r="290" spans="1:1" ht="20.149999999999999" customHeight="1" x14ac:dyDescent="0.35">
      <c r="A290" s="16"/>
    </row>
    <row r="291" spans="1:1" ht="20.149999999999999" customHeight="1" x14ac:dyDescent="0.35">
      <c r="A291" s="16"/>
    </row>
    <row r="292" spans="1:1" ht="20.149999999999999" customHeight="1" x14ac:dyDescent="0.35">
      <c r="A292" s="16"/>
    </row>
    <row r="293" spans="1:1" ht="20.149999999999999" customHeight="1" x14ac:dyDescent="0.35">
      <c r="A293" s="16"/>
    </row>
    <row r="294" spans="1:1" ht="20.149999999999999" customHeight="1" x14ac:dyDescent="0.35">
      <c r="A294" s="16"/>
    </row>
    <row r="295" spans="1:1" ht="20.149999999999999" customHeight="1" x14ac:dyDescent="0.35">
      <c r="A295" s="16"/>
    </row>
    <row r="296" spans="1:1" ht="20.149999999999999" customHeight="1" x14ac:dyDescent="0.35">
      <c r="A296" s="16"/>
    </row>
    <row r="297" spans="1:1" ht="20.149999999999999" customHeight="1" x14ac:dyDescent="0.35">
      <c r="A297" s="16"/>
    </row>
    <row r="298" spans="1:1" ht="20.149999999999999" customHeight="1" x14ac:dyDescent="0.35">
      <c r="A298" s="16"/>
    </row>
    <row r="299" spans="1:1" ht="20.149999999999999" customHeight="1" x14ac:dyDescent="0.35">
      <c r="A299" s="16"/>
    </row>
    <row r="300" spans="1:1" ht="20.149999999999999" customHeight="1" x14ac:dyDescent="0.35">
      <c r="A300" s="16"/>
    </row>
    <row r="301" spans="1:1" ht="20.149999999999999" customHeight="1" x14ac:dyDescent="0.35">
      <c r="A301" s="16"/>
    </row>
    <row r="302" spans="1:1" ht="20.149999999999999" customHeight="1" x14ac:dyDescent="0.35">
      <c r="A302" s="16"/>
    </row>
    <row r="303" spans="1:1" ht="20.149999999999999" customHeight="1" x14ac:dyDescent="0.35">
      <c r="A303" s="16"/>
    </row>
    <row r="304" spans="1:1" ht="20.149999999999999" customHeight="1" x14ac:dyDescent="0.35">
      <c r="A304" s="16"/>
    </row>
    <row r="305" spans="1:1" ht="20.149999999999999" customHeight="1" x14ac:dyDescent="0.35">
      <c r="A305" s="16"/>
    </row>
    <row r="306" spans="1:1" ht="20.149999999999999" customHeight="1" x14ac:dyDescent="0.35">
      <c r="A306" s="16"/>
    </row>
    <row r="307" spans="1:1" ht="20.149999999999999" customHeight="1" x14ac:dyDescent="0.35">
      <c r="A307" s="16"/>
    </row>
    <row r="308" spans="1:1" ht="20.149999999999999" customHeight="1" x14ac:dyDescent="0.35">
      <c r="A308" s="16"/>
    </row>
    <row r="309" spans="1:1" ht="20.149999999999999" customHeight="1" x14ac:dyDescent="0.35">
      <c r="A309" s="16"/>
    </row>
    <row r="310" spans="1:1" ht="20.149999999999999" customHeight="1" x14ac:dyDescent="0.35">
      <c r="A310" s="16"/>
    </row>
    <row r="311" spans="1:1" ht="20.149999999999999" customHeight="1" x14ac:dyDescent="0.35">
      <c r="A311" s="16"/>
    </row>
    <row r="312" spans="1:1" ht="20.149999999999999" customHeight="1" x14ac:dyDescent="0.35">
      <c r="A312" s="16"/>
    </row>
    <row r="313" spans="1:1" ht="20.149999999999999" customHeight="1" x14ac:dyDescent="0.35">
      <c r="A313" s="16"/>
    </row>
    <row r="314" spans="1:1" ht="20.149999999999999" customHeight="1" x14ac:dyDescent="0.35">
      <c r="A314" s="16"/>
    </row>
    <row r="315" spans="1:1" ht="20.149999999999999" customHeight="1" x14ac:dyDescent="0.35">
      <c r="A315" s="16"/>
    </row>
    <row r="316" spans="1:1" ht="20.149999999999999" customHeight="1" x14ac:dyDescent="0.35">
      <c r="A316" s="16"/>
    </row>
    <row r="317" spans="1:1" ht="20.149999999999999" customHeight="1" x14ac:dyDescent="0.35">
      <c r="A317" s="16"/>
    </row>
    <row r="318" spans="1:1" ht="20.149999999999999" customHeight="1" x14ac:dyDescent="0.35">
      <c r="A318" s="16"/>
    </row>
    <row r="319" spans="1:1" ht="20.149999999999999" customHeight="1" x14ac:dyDescent="0.35">
      <c r="A319" s="16"/>
    </row>
    <row r="320" spans="1:1" ht="20.149999999999999" customHeight="1" x14ac:dyDescent="0.35">
      <c r="A320" s="16"/>
    </row>
    <row r="321" spans="1:1" ht="20.149999999999999" customHeight="1" x14ac:dyDescent="0.35">
      <c r="A321" s="16"/>
    </row>
    <row r="322" spans="1:1" ht="20.149999999999999" customHeight="1" x14ac:dyDescent="0.35">
      <c r="A322" s="16"/>
    </row>
    <row r="323" spans="1:1" ht="20.149999999999999" customHeight="1" x14ac:dyDescent="0.35">
      <c r="A323" s="16"/>
    </row>
    <row r="324" spans="1:1" ht="20.149999999999999" customHeight="1" x14ac:dyDescent="0.35">
      <c r="A324" s="16"/>
    </row>
    <row r="325" spans="1:1" ht="20.149999999999999" customHeight="1" x14ac:dyDescent="0.35">
      <c r="A325" s="16"/>
    </row>
    <row r="326" spans="1:1" ht="20.149999999999999" customHeight="1" x14ac:dyDescent="0.35">
      <c r="A326" s="16"/>
    </row>
    <row r="327" spans="1:1" ht="20.149999999999999" customHeight="1" x14ac:dyDescent="0.35">
      <c r="A327" s="16"/>
    </row>
    <row r="328" spans="1:1" ht="20.149999999999999" customHeight="1" x14ac:dyDescent="0.35">
      <c r="A328" s="16"/>
    </row>
    <row r="329" spans="1:1" ht="20.149999999999999" customHeight="1" x14ac:dyDescent="0.35">
      <c r="A329" s="16"/>
    </row>
    <row r="330" spans="1:1" ht="20.149999999999999" customHeight="1" x14ac:dyDescent="0.35">
      <c r="A330" s="16"/>
    </row>
    <row r="331" spans="1:1" ht="20.149999999999999" customHeight="1" x14ac:dyDescent="0.35">
      <c r="A331" s="16"/>
    </row>
    <row r="332" spans="1:1" ht="20.149999999999999" customHeight="1" x14ac:dyDescent="0.35">
      <c r="A332" s="16"/>
    </row>
    <row r="333" spans="1:1" ht="20.149999999999999" customHeight="1" x14ac:dyDescent="0.35">
      <c r="A333" s="16"/>
    </row>
    <row r="334" spans="1:1" ht="20.149999999999999" customHeight="1" x14ac:dyDescent="0.35">
      <c r="A334" s="16"/>
    </row>
    <row r="335" spans="1:1" ht="20.149999999999999" customHeight="1" x14ac:dyDescent="0.35">
      <c r="A335" s="16"/>
    </row>
    <row r="336" spans="1:1" ht="20.149999999999999" customHeight="1" x14ac:dyDescent="0.35">
      <c r="A336" s="16"/>
    </row>
    <row r="337" spans="1:1" ht="20.149999999999999" customHeight="1" x14ac:dyDescent="0.35">
      <c r="A337" s="16"/>
    </row>
    <row r="338" spans="1:1" ht="20.149999999999999" customHeight="1" x14ac:dyDescent="0.35">
      <c r="A338" s="16"/>
    </row>
    <row r="339" spans="1:1" ht="20.149999999999999" customHeight="1" x14ac:dyDescent="0.35">
      <c r="A339" s="16"/>
    </row>
    <row r="340" spans="1:1" ht="20.149999999999999" customHeight="1" x14ac:dyDescent="0.35">
      <c r="A340" s="16"/>
    </row>
    <row r="341" spans="1:1" ht="20.149999999999999" customHeight="1" x14ac:dyDescent="0.35">
      <c r="A341" s="16"/>
    </row>
    <row r="342" spans="1:1" ht="20.149999999999999" customHeight="1" x14ac:dyDescent="0.35">
      <c r="A342" s="16"/>
    </row>
    <row r="343" spans="1:1" ht="20.149999999999999" customHeight="1" x14ac:dyDescent="0.35">
      <c r="A343" s="16"/>
    </row>
    <row r="344" spans="1:1" ht="20.149999999999999" customHeight="1" x14ac:dyDescent="0.35">
      <c r="A344" s="16"/>
    </row>
    <row r="345" spans="1:1" ht="20.149999999999999" customHeight="1" x14ac:dyDescent="0.35">
      <c r="A345" s="16"/>
    </row>
    <row r="346" spans="1:1" ht="20.149999999999999" customHeight="1" x14ac:dyDescent="0.35">
      <c r="A346" s="16"/>
    </row>
    <row r="347" spans="1:1" ht="20.149999999999999" customHeight="1" x14ac:dyDescent="0.35">
      <c r="A347" s="16"/>
    </row>
    <row r="348" spans="1:1" ht="20.149999999999999" customHeight="1" x14ac:dyDescent="0.35">
      <c r="A348" s="16"/>
    </row>
    <row r="349" spans="1:1" ht="20.149999999999999" customHeight="1" x14ac:dyDescent="0.35">
      <c r="A349" s="16"/>
    </row>
    <row r="350" spans="1:1" ht="20.149999999999999" customHeight="1" x14ac:dyDescent="0.35">
      <c r="A350" s="16"/>
    </row>
    <row r="351" spans="1:1" ht="20.149999999999999" customHeight="1" x14ac:dyDescent="0.35">
      <c r="A351" s="16"/>
    </row>
    <row r="352" spans="1:1" ht="20.149999999999999" customHeight="1" x14ac:dyDescent="0.35">
      <c r="A352" s="16"/>
    </row>
    <row r="353" spans="1:1" ht="20.149999999999999" customHeight="1" x14ac:dyDescent="0.35">
      <c r="A353" s="16"/>
    </row>
    <row r="354" spans="1:1" ht="20.149999999999999" customHeight="1" x14ac:dyDescent="0.35">
      <c r="A354" s="16"/>
    </row>
    <row r="355" spans="1:1" ht="20.149999999999999" customHeight="1" x14ac:dyDescent="0.35">
      <c r="A355" s="16"/>
    </row>
    <row r="356" spans="1:1" ht="20.149999999999999" customHeight="1" x14ac:dyDescent="0.35">
      <c r="A356" s="16"/>
    </row>
    <row r="357" spans="1:1" ht="20.149999999999999" customHeight="1" x14ac:dyDescent="0.35">
      <c r="A357" s="16"/>
    </row>
    <row r="358" spans="1:1" ht="20.149999999999999" customHeight="1" x14ac:dyDescent="0.35">
      <c r="A358" s="16"/>
    </row>
    <row r="359" spans="1:1" ht="20.149999999999999" customHeight="1" x14ac:dyDescent="0.35">
      <c r="A359" s="16"/>
    </row>
    <row r="360" spans="1:1" ht="20.149999999999999" customHeight="1" x14ac:dyDescent="0.35">
      <c r="A360" s="16"/>
    </row>
    <row r="361" spans="1:1" ht="20.149999999999999" customHeight="1" x14ac:dyDescent="0.35">
      <c r="A361" s="16"/>
    </row>
    <row r="362" spans="1:1" ht="20.149999999999999" customHeight="1" x14ac:dyDescent="0.35">
      <c r="A362" s="16"/>
    </row>
    <row r="363" spans="1:1" ht="20.149999999999999" customHeight="1" x14ac:dyDescent="0.35">
      <c r="A363" s="16"/>
    </row>
    <row r="364" spans="1:1" ht="20.149999999999999" customHeight="1" x14ac:dyDescent="0.35">
      <c r="A364" s="16"/>
    </row>
    <row r="365" spans="1:1" ht="20.149999999999999" customHeight="1" x14ac:dyDescent="0.35">
      <c r="A365" s="16"/>
    </row>
    <row r="366" spans="1:1" ht="20.149999999999999" customHeight="1" x14ac:dyDescent="0.35">
      <c r="A366" s="16"/>
    </row>
    <row r="367" spans="1:1" ht="20.149999999999999" customHeight="1" x14ac:dyDescent="0.35">
      <c r="A367" s="16"/>
    </row>
    <row r="368" spans="1:1" ht="20.149999999999999" customHeight="1" x14ac:dyDescent="0.35">
      <c r="A368" s="16"/>
    </row>
    <row r="369" spans="1:1" ht="20.149999999999999" customHeight="1" x14ac:dyDescent="0.35">
      <c r="A369" s="16"/>
    </row>
    <row r="370" spans="1:1" ht="20.149999999999999" customHeight="1" x14ac:dyDescent="0.35">
      <c r="A370" s="16"/>
    </row>
    <row r="371" spans="1:1" ht="20.149999999999999" customHeight="1" x14ac:dyDescent="0.35">
      <c r="A371" s="16"/>
    </row>
    <row r="372" spans="1:1" ht="20.149999999999999" customHeight="1" x14ac:dyDescent="0.35">
      <c r="A372" s="16"/>
    </row>
    <row r="373" spans="1:1" ht="20.149999999999999" customHeight="1" x14ac:dyDescent="0.35">
      <c r="A373" s="16"/>
    </row>
    <row r="374" spans="1:1" ht="20.149999999999999" customHeight="1" x14ac:dyDescent="0.35">
      <c r="A374" s="16"/>
    </row>
    <row r="375" spans="1:1" ht="20.149999999999999" customHeight="1" x14ac:dyDescent="0.35">
      <c r="A375" s="16"/>
    </row>
    <row r="376" spans="1:1" ht="20.149999999999999" customHeight="1" x14ac:dyDescent="0.35">
      <c r="A376" s="16"/>
    </row>
    <row r="377" spans="1:1" ht="20.149999999999999" customHeight="1" x14ac:dyDescent="0.35">
      <c r="A377" s="16"/>
    </row>
    <row r="378" spans="1:1" ht="20.149999999999999" customHeight="1" x14ac:dyDescent="0.35">
      <c r="A378" s="16"/>
    </row>
    <row r="379" spans="1:1" ht="20.149999999999999" customHeight="1" x14ac:dyDescent="0.35">
      <c r="A379" s="16"/>
    </row>
    <row r="380" spans="1:1" ht="20.149999999999999" customHeight="1" x14ac:dyDescent="0.35">
      <c r="A380" s="16"/>
    </row>
    <row r="381" spans="1:1" ht="20.149999999999999" customHeight="1" x14ac:dyDescent="0.35">
      <c r="A381" s="16"/>
    </row>
    <row r="382" spans="1:1" ht="20.149999999999999" customHeight="1" x14ac:dyDescent="0.35">
      <c r="A382" s="16"/>
    </row>
    <row r="383" spans="1:1" ht="20.149999999999999" customHeight="1" x14ac:dyDescent="0.35">
      <c r="A383" s="16"/>
    </row>
    <row r="384" spans="1:1" ht="20.149999999999999" customHeight="1" x14ac:dyDescent="0.35">
      <c r="A384" s="16"/>
    </row>
    <row r="385" spans="1:1" ht="20.149999999999999" customHeight="1" x14ac:dyDescent="0.35">
      <c r="A385" s="16"/>
    </row>
    <row r="386" spans="1:1" ht="20.149999999999999" customHeight="1" x14ac:dyDescent="0.35">
      <c r="A386" s="16"/>
    </row>
    <row r="387" spans="1:1" ht="20.149999999999999" customHeight="1" x14ac:dyDescent="0.35">
      <c r="A387" s="16"/>
    </row>
    <row r="388" spans="1:1" ht="20.149999999999999" customHeight="1" thickBot="1" x14ac:dyDescent="0.4">
      <c r="A388" s="19"/>
    </row>
  </sheetData>
  <mergeCells count="4">
    <mergeCell ref="A1:K1"/>
    <mergeCell ref="A2:K2"/>
    <mergeCell ref="B3:D3"/>
    <mergeCell ref="E3:T3"/>
  </mergeCells>
  <pageMargins left="0.7" right="0.7" top="0.75" bottom="0.75" header="0.3" footer="0.3"/>
  <customProperties>
    <customPr name="_pios_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B388"/>
  <sheetViews>
    <sheetView zoomScale="80" zoomScaleNormal="80" workbookViewId="0">
      <selection sqref="A1:K1"/>
    </sheetView>
  </sheetViews>
  <sheetFormatPr defaultColWidth="9.1796875" defaultRowHeight="14.5" x14ac:dyDescent="0.35"/>
  <cols>
    <col min="1" max="1" width="18.7265625" style="2" customWidth="1"/>
    <col min="2" max="2" width="8.7265625" style="2" customWidth="1"/>
    <col min="3" max="4" width="15.7265625" style="2" customWidth="1"/>
    <col min="5" max="28" width="12.7265625" style="2" customWidth="1"/>
    <col min="29" max="16384" width="9.1796875" style="2"/>
  </cols>
  <sheetData>
    <row r="1" spans="1:28" ht="20.149999999999999" customHeight="1" thickBot="1" x14ac:dyDescent="0.4">
      <c r="A1" s="167" t="s">
        <v>141</v>
      </c>
      <c r="B1" s="168"/>
      <c r="C1" s="168"/>
      <c r="D1" s="168"/>
      <c r="E1" s="168"/>
      <c r="F1" s="168"/>
      <c r="G1" s="168"/>
      <c r="H1" s="168"/>
      <c r="I1" s="168"/>
      <c r="J1" s="168"/>
      <c r="K1" s="169"/>
      <c r="L1" s="64" t="str">
        <f>HYPERLINK("[Universal_Custom_PCR_Array_Panel_Conversion.xlsx]Data_Entry!$C$7","BACK")</f>
        <v>BACK</v>
      </c>
    </row>
    <row r="2" spans="1:28" ht="167.25" customHeight="1" thickBot="1" x14ac:dyDescent="0.4">
      <c r="A2" s="129" t="s">
        <v>342</v>
      </c>
      <c r="B2" s="130"/>
      <c r="C2" s="130"/>
      <c r="D2" s="130"/>
      <c r="E2" s="130"/>
      <c r="F2" s="130"/>
      <c r="G2" s="130"/>
      <c r="H2" s="130"/>
      <c r="I2" s="130"/>
      <c r="J2" s="151"/>
      <c r="K2" s="152"/>
    </row>
    <row r="3" spans="1:28" ht="20.149999999999999" customHeight="1" x14ac:dyDescent="0.35">
      <c r="A3" s="78" t="s">
        <v>125</v>
      </c>
      <c r="B3" s="133" t="s">
        <v>91</v>
      </c>
      <c r="C3" s="134"/>
      <c r="D3" s="153"/>
      <c r="E3" s="136" t="s">
        <v>105</v>
      </c>
      <c r="F3" s="144"/>
      <c r="G3" s="144"/>
      <c r="H3" s="144"/>
      <c r="I3" s="144"/>
      <c r="J3" s="144"/>
      <c r="K3" s="144"/>
      <c r="L3" s="144"/>
      <c r="M3" s="144"/>
      <c r="N3" s="144"/>
      <c r="O3" s="144"/>
      <c r="P3" s="144"/>
      <c r="Q3" s="144"/>
      <c r="R3" s="144"/>
      <c r="S3" s="144"/>
      <c r="T3" s="144"/>
      <c r="U3" s="144"/>
      <c r="V3" s="144"/>
      <c r="W3" s="144"/>
      <c r="X3" s="144"/>
      <c r="Y3" s="144"/>
      <c r="Z3" s="144"/>
      <c r="AA3" s="144"/>
      <c r="AB3" s="137"/>
    </row>
    <row r="4" spans="1:28"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7" t="s">
        <v>111</v>
      </c>
      <c r="M4" s="7" t="s">
        <v>114</v>
      </c>
      <c r="N4" s="7" t="s">
        <v>115</v>
      </c>
      <c r="O4" s="7" t="s">
        <v>116</v>
      </c>
      <c r="P4" s="7" t="s">
        <v>117</v>
      </c>
      <c r="Q4" s="7" t="s">
        <v>137</v>
      </c>
      <c r="R4" s="7" t="s">
        <v>138</v>
      </c>
      <c r="S4" s="7" t="s">
        <v>139</v>
      </c>
      <c r="T4" s="7" t="s">
        <v>140</v>
      </c>
      <c r="U4" s="7" t="s">
        <v>142</v>
      </c>
      <c r="V4" s="7" t="s">
        <v>143</v>
      </c>
      <c r="W4" s="7" t="s">
        <v>144</v>
      </c>
      <c r="X4" s="7" t="s">
        <v>145</v>
      </c>
      <c r="Y4" s="7" t="s">
        <v>146</v>
      </c>
      <c r="Z4" s="7" t="s">
        <v>147</v>
      </c>
      <c r="AA4" s="7" t="s">
        <v>148</v>
      </c>
      <c r="AB4" s="8" t="s">
        <v>149</v>
      </c>
    </row>
    <row r="5" spans="1:28" ht="20.149999999999999" customHeight="1" x14ac:dyDescent="0.35">
      <c r="A5" s="20"/>
      <c r="B5" s="94">
        <v>1</v>
      </c>
      <c r="C5" s="80"/>
      <c r="D5" s="80"/>
      <c r="E5" s="21">
        <f>$A5</f>
        <v>0</v>
      </c>
      <c r="F5" s="21">
        <f>$A6</f>
        <v>0</v>
      </c>
      <c r="G5" s="21">
        <f>$A7</f>
        <v>0</v>
      </c>
      <c r="H5" s="21">
        <f>$A8</f>
        <v>0</v>
      </c>
      <c r="I5" s="21">
        <f>$A9</f>
        <v>0</v>
      </c>
      <c r="J5" s="21">
        <f>$A10</f>
        <v>0</v>
      </c>
      <c r="K5" s="21">
        <f>$A11</f>
        <v>0</v>
      </c>
      <c r="L5" s="21">
        <f>$A12</f>
        <v>0</v>
      </c>
      <c r="M5" s="21">
        <f>$A13</f>
        <v>0</v>
      </c>
      <c r="N5" s="21">
        <f>$A14</f>
        <v>0</v>
      </c>
      <c r="O5" s="21">
        <f>$A15</f>
        <v>0</v>
      </c>
      <c r="P5" s="21">
        <f>$A16</f>
        <v>0</v>
      </c>
      <c r="Q5" s="21">
        <f>$A17</f>
        <v>0</v>
      </c>
      <c r="R5" s="21">
        <f>$A18</f>
        <v>0</v>
      </c>
      <c r="S5" s="21">
        <f>$A19</f>
        <v>0</v>
      </c>
      <c r="T5" s="21">
        <f>$A20</f>
        <v>0</v>
      </c>
      <c r="U5" s="21">
        <f>$A21</f>
        <v>0</v>
      </c>
      <c r="V5" s="21">
        <f>$A22</f>
        <v>0</v>
      </c>
      <c r="W5" s="21">
        <f>$A23</f>
        <v>0</v>
      </c>
      <c r="X5" s="21">
        <f>$A24</f>
        <v>0</v>
      </c>
      <c r="Y5" s="21">
        <f>$A25</f>
        <v>0</v>
      </c>
      <c r="Z5" s="21">
        <f>$A26</f>
        <v>0</v>
      </c>
      <c r="AA5" s="21">
        <f>$A27</f>
        <v>0</v>
      </c>
      <c r="AB5" s="10">
        <f>$A28</f>
        <v>0</v>
      </c>
    </row>
    <row r="6" spans="1:28" ht="20.149999999999999" customHeight="1" x14ac:dyDescent="0.35">
      <c r="A6" s="11"/>
      <c r="B6" s="94">
        <f>B5+1</f>
        <v>2</v>
      </c>
      <c r="C6" s="80"/>
      <c r="D6" s="80"/>
      <c r="E6" s="49">
        <f>$A29</f>
        <v>0</v>
      </c>
      <c r="F6" s="49">
        <f>$A30</f>
        <v>0</v>
      </c>
      <c r="G6" s="49">
        <f>$A31</f>
        <v>0</v>
      </c>
      <c r="H6" s="49">
        <f>$A32</f>
        <v>0</v>
      </c>
      <c r="I6" s="49">
        <f>$A33</f>
        <v>0</v>
      </c>
      <c r="J6" s="49">
        <f>$A34</f>
        <v>0</v>
      </c>
      <c r="K6" s="49">
        <f>$A35</f>
        <v>0</v>
      </c>
      <c r="L6" s="49">
        <f>$A36</f>
        <v>0</v>
      </c>
      <c r="M6" s="49">
        <f>$A37</f>
        <v>0</v>
      </c>
      <c r="N6" s="49">
        <f>$A38</f>
        <v>0</v>
      </c>
      <c r="O6" s="49">
        <f>$A39</f>
        <v>0</v>
      </c>
      <c r="P6" s="49">
        <f>$A40</f>
        <v>0</v>
      </c>
      <c r="Q6" s="49">
        <f>$A41</f>
        <v>0</v>
      </c>
      <c r="R6" s="49">
        <f>$A42</f>
        <v>0</v>
      </c>
      <c r="S6" s="49">
        <f>$A43</f>
        <v>0</v>
      </c>
      <c r="T6" s="49">
        <f>$A44</f>
        <v>0</v>
      </c>
      <c r="U6" s="49">
        <f>$A45</f>
        <v>0</v>
      </c>
      <c r="V6" s="49">
        <f>$A46</f>
        <v>0</v>
      </c>
      <c r="W6" s="49">
        <f>$A47</f>
        <v>0</v>
      </c>
      <c r="X6" s="49">
        <f>$A48</f>
        <v>0</v>
      </c>
      <c r="Y6" s="49">
        <f>$A49</f>
        <v>0</v>
      </c>
      <c r="Z6" s="49">
        <f>$A50</f>
        <v>0</v>
      </c>
      <c r="AA6" s="49">
        <f>$A51</f>
        <v>0</v>
      </c>
      <c r="AB6" s="50">
        <f>$A52</f>
        <v>0</v>
      </c>
    </row>
    <row r="7" spans="1:28" ht="20.149999999999999" customHeight="1" x14ac:dyDescent="0.35">
      <c r="A7" s="11"/>
      <c r="B7" s="94">
        <f t="shared" ref="B7:B20" si="0">B6+1</f>
        <v>3</v>
      </c>
      <c r="C7" s="80"/>
      <c r="D7" s="80"/>
      <c r="E7" s="12">
        <f>$A53</f>
        <v>0</v>
      </c>
      <c r="F7" s="12">
        <f>$A54</f>
        <v>0</v>
      </c>
      <c r="G7" s="12">
        <f>$A55</f>
        <v>0</v>
      </c>
      <c r="H7" s="12">
        <f>$A56</f>
        <v>0</v>
      </c>
      <c r="I7" s="12">
        <f>$A57</f>
        <v>0</v>
      </c>
      <c r="J7" s="12">
        <f>$A58</f>
        <v>0</v>
      </c>
      <c r="K7" s="12">
        <f>$A59</f>
        <v>0</v>
      </c>
      <c r="L7" s="12">
        <f>$A60</f>
        <v>0</v>
      </c>
      <c r="M7" s="12">
        <f>$A61</f>
        <v>0</v>
      </c>
      <c r="N7" s="12">
        <f>$A62</f>
        <v>0</v>
      </c>
      <c r="O7" s="12">
        <f>$A63</f>
        <v>0</v>
      </c>
      <c r="P7" s="12">
        <f>$A64</f>
        <v>0</v>
      </c>
      <c r="Q7" s="12">
        <f>$A65</f>
        <v>0</v>
      </c>
      <c r="R7" s="12">
        <f>$A66</f>
        <v>0</v>
      </c>
      <c r="S7" s="12">
        <f>$A67</f>
        <v>0</v>
      </c>
      <c r="T7" s="12">
        <f>$A68</f>
        <v>0</v>
      </c>
      <c r="U7" s="12">
        <f>$A69</f>
        <v>0</v>
      </c>
      <c r="V7" s="12">
        <f>$A70</f>
        <v>0</v>
      </c>
      <c r="W7" s="12">
        <f>$A71</f>
        <v>0</v>
      </c>
      <c r="X7" s="12">
        <f>$A72</f>
        <v>0</v>
      </c>
      <c r="Y7" s="12">
        <f>$A73</f>
        <v>0</v>
      </c>
      <c r="Z7" s="12">
        <f>$A74</f>
        <v>0</v>
      </c>
      <c r="AA7" s="12">
        <f>$A75</f>
        <v>0</v>
      </c>
      <c r="AB7" s="13">
        <f>$A76</f>
        <v>0</v>
      </c>
    </row>
    <row r="8" spans="1:28" ht="20.149999999999999" customHeight="1" x14ac:dyDescent="0.35">
      <c r="A8" s="11"/>
      <c r="B8" s="94">
        <f t="shared" si="0"/>
        <v>4</v>
      </c>
      <c r="C8" s="80"/>
      <c r="D8" s="80"/>
      <c r="E8" s="12">
        <f>$A77</f>
        <v>0</v>
      </c>
      <c r="F8" s="12">
        <f>$A78</f>
        <v>0</v>
      </c>
      <c r="G8" s="12">
        <f>$A79</f>
        <v>0</v>
      </c>
      <c r="H8" s="12">
        <f>$A80</f>
        <v>0</v>
      </c>
      <c r="I8" s="12">
        <f>$A81</f>
        <v>0</v>
      </c>
      <c r="J8" s="12">
        <f>$A82</f>
        <v>0</v>
      </c>
      <c r="K8" s="12">
        <f>$A83</f>
        <v>0</v>
      </c>
      <c r="L8" s="12">
        <f>$A84</f>
        <v>0</v>
      </c>
      <c r="M8" s="12">
        <f>$A85</f>
        <v>0</v>
      </c>
      <c r="N8" s="12">
        <f>$A86</f>
        <v>0</v>
      </c>
      <c r="O8" s="12">
        <f>$A87</f>
        <v>0</v>
      </c>
      <c r="P8" s="12">
        <f>$A88</f>
        <v>0</v>
      </c>
      <c r="Q8" s="12">
        <f>$A89</f>
        <v>0</v>
      </c>
      <c r="R8" s="12">
        <f>$A90</f>
        <v>0</v>
      </c>
      <c r="S8" s="12">
        <f>$A91</f>
        <v>0</v>
      </c>
      <c r="T8" s="12">
        <f>$A92</f>
        <v>0</v>
      </c>
      <c r="U8" s="12">
        <f>$A93</f>
        <v>0</v>
      </c>
      <c r="V8" s="12">
        <f>$A94</f>
        <v>0</v>
      </c>
      <c r="W8" s="12">
        <f>$A95</f>
        <v>0</v>
      </c>
      <c r="X8" s="12">
        <f>$A96</f>
        <v>0</v>
      </c>
      <c r="Y8" s="12">
        <f>$A97</f>
        <v>0</v>
      </c>
      <c r="Z8" s="12">
        <f>$A98</f>
        <v>0</v>
      </c>
      <c r="AA8" s="12">
        <f>$A99</f>
        <v>0</v>
      </c>
      <c r="AB8" s="13">
        <f>$A100</f>
        <v>0</v>
      </c>
    </row>
    <row r="9" spans="1:28" ht="20.149999999999999" customHeight="1" x14ac:dyDescent="0.35">
      <c r="A9" s="11"/>
      <c r="B9" s="94">
        <f t="shared" si="0"/>
        <v>5</v>
      </c>
      <c r="C9" s="80"/>
      <c r="D9" s="80"/>
      <c r="E9" s="12">
        <f>$A101</f>
        <v>0</v>
      </c>
      <c r="F9" s="12">
        <f>$A102</f>
        <v>0</v>
      </c>
      <c r="G9" s="12">
        <f>$A103</f>
        <v>0</v>
      </c>
      <c r="H9" s="12">
        <f>$A104</f>
        <v>0</v>
      </c>
      <c r="I9" s="12">
        <f>$A105</f>
        <v>0</v>
      </c>
      <c r="J9" s="12">
        <f>$A106</f>
        <v>0</v>
      </c>
      <c r="K9" s="12">
        <f>$A107</f>
        <v>0</v>
      </c>
      <c r="L9" s="12">
        <f>$A108</f>
        <v>0</v>
      </c>
      <c r="M9" s="12">
        <f>$A109</f>
        <v>0</v>
      </c>
      <c r="N9" s="12">
        <f>$A110</f>
        <v>0</v>
      </c>
      <c r="O9" s="12">
        <f>$A111</f>
        <v>0</v>
      </c>
      <c r="P9" s="12">
        <f>$A112</f>
        <v>0</v>
      </c>
      <c r="Q9" s="12">
        <f>$A113</f>
        <v>0</v>
      </c>
      <c r="R9" s="12">
        <f>$A114</f>
        <v>0</v>
      </c>
      <c r="S9" s="12">
        <f>$A115</f>
        <v>0</v>
      </c>
      <c r="T9" s="12">
        <f>$A116</f>
        <v>0</v>
      </c>
      <c r="U9" s="12">
        <f>$A117</f>
        <v>0</v>
      </c>
      <c r="V9" s="12">
        <f>$A118</f>
        <v>0</v>
      </c>
      <c r="W9" s="12">
        <f>$A119</f>
        <v>0</v>
      </c>
      <c r="X9" s="12">
        <f>$A120</f>
        <v>0</v>
      </c>
      <c r="Y9" s="12">
        <f>$A121</f>
        <v>0</v>
      </c>
      <c r="Z9" s="12">
        <f>$A122</f>
        <v>0</v>
      </c>
      <c r="AA9" s="12">
        <f>$A123</f>
        <v>0</v>
      </c>
      <c r="AB9" s="13">
        <f>$A124</f>
        <v>0</v>
      </c>
    </row>
    <row r="10" spans="1:28" ht="20.149999999999999" customHeight="1" x14ac:dyDescent="0.35">
      <c r="A10" s="11"/>
      <c r="B10" s="94">
        <f t="shared" si="0"/>
        <v>6</v>
      </c>
      <c r="C10" s="80"/>
      <c r="D10" s="80"/>
      <c r="E10" s="12">
        <f>$A125</f>
        <v>0</v>
      </c>
      <c r="F10" s="12">
        <f>$A126</f>
        <v>0</v>
      </c>
      <c r="G10" s="12">
        <f>$A127</f>
        <v>0</v>
      </c>
      <c r="H10" s="12">
        <f>$A128</f>
        <v>0</v>
      </c>
      <c r="I10" s="12">
        <f>$A129</f>
        <v>0</v>
      </c>
      <c r="J10" s="12">
        <f>$A130</f>
        <v>0</v>
      </c>
      <c r="K10" s="12">
        <f>$A131</f>
        <v>0</v>
      </c>
      <c r="L10" s="12">
        <f>$A132</f>
        <v>0</v>
      </c>
      <c r="M10" s="12">
        <f>$A133</f>
        <v>0</v>
      </c>
      <c r="N10" s="12">
        <f>$A134</f>
        <v>0</v>
      </c>
      <c r="O10" s="12">
        <f>$A135</f>
        <v>0</v>
      </c>
      <c r="P10" s="12">
        <f>$A136</f>
        <v>0</v>
      </c>
      <c r="Q10" s="12">
        <f>$A137</f>
        <v>0</v>
      </c>
      <c r="R10" s="12">
        <f>$A138</f>
        <v>0</v>
      </c>
      <c r="S10" s="12">
        <f>$A139</f>
        <v>0</v>
      </c>
      <c r="T10" s="12">
        <f>$A140</f>
        <v>0</v>
      </c>
      <c r="U10" s="12">
        <f>$A141</f>
        <v>0</v>
      </c>
      <c r="V10" s="12">
        <f>$A142</f>
        <v>0</v>
      </c>
      <c r="W10" s="12">
        <f>$A143</f>
        <v>0</v>
      </c>
      <c r="X10" s="12">
        <f>$A144</f>
        <v>0</v>
      </c>
      <c r="Y10" s="12">
        <f>$A145</f>
        <v>0</v>
      </c>
      <c r="Z10" s="12">
        <f>$A146</f>
        <v>0</v>
      </c>
      <c r="AA10" s="12">
        <f>$A147</f>
        <v>0</v>
      </c>
      <c r="AB10" s="13">
        <f>$A148</f>
        <v>0</v>
      </c>
    </row>
    <row r="11" spans="1:28" ht="20.149999999999999" customHeight="1" x14ac:dyDescent="0.35">
      <c r="A11" s="11"/>
      <c r="B11" s="94">
        <f t="shared" si="0"/>
        <v>7</v>
      </c>
      <c r="C11" s="80"/>
      <c r="D11" s="80"/>
      <c r="E11" s="12">
        <f>$A149</f>
        <v>0</v>
      </c>
      <c r="F11" s="12">
        <f>$A150</f>
        <v>0</v>
      </c>
      <c r="G11" s="12">
        <f>$A151</f>
        <v>0</v>
      </c>
      <c r="H11" s="12">
        <f>$A152</f>
        <v>0</v>
      </c>
      <c r="I11" s="12">
        <f>$A153</f>
        <v>0</v>
      </c>
      <c r="J11" s="12">
        <f>$A154</f>
        <v>0</v>
      </c>
      <c r="K11" s="12">
        <f>$A155</f>
        <v>0</v>
      </c>
      <c r="L11" s="12">
        <f>$A156</f>
        <v>0</v>
      </c>
      <c r="M11" s="12">
        <f>$A157</f>
        <v>0</v>
      </c>
      <c r="N11" s="12">
        <f>$A158</f>
        <v>0</v>
      </c>
      <c r="O11" s="12">
        <f>$A159</f>
        <v>0</v>
      </c>
      <c r="P11" s="12">
        <f>$A160</f>
        <v>0</v>
      </c>
      <c r="Q11" s="12">
        <f>$A161</f>
        <v>0</v>
      </c>
      <c r="R11" s="12">
        <f>$A162</f>
        <v>0</v>
      </c>
      <c r="S11" s="12">
        <f>$A163</f>
        <v>0</v>
      </c>
      <c r="T11" s="12">
        <f>$A164</f>
        <v>0</v>
      </c>
      <c r="U11" s="12">
        <f>$A165</f>
        <v>0</v>
      </c>
      <c r="V11" s="12">
        <f>$A166</f>
        <v>0</v>
      </c>
      <c r="W11" s="12">
        <f>$A167</f>
        <v>0</v>
      </c>
      <c r="X11" s="12">
        <f>$A168</f>
        <v>0</v>
      </c>
      <c r="Y11" s="12">
        <f>$A169</f>
        <v>0</v>
      </c>
      <c r="Z11" s="12">
        <f>$A170</f>
        <v>0</v>
      </c>
      <c r="AA11" s="12">
        <f>$A171</f>
        <v>0</v>
      </c>
      <c r="AB11" s="13">
        <f>$A172</f>
        <v>0</v>
      </c>
    </row>
    <row r="12" spans="1:28" ht="20.149999999999999" customHeight="1" x14ac:dyDescent="0.35">
      <c r="A12" s="11"/>
      <c r="B12" s="94">
        <f t="shared" si="0"/>
        <v>8</v>
      </c>
      <c r="C12" s="80"/>
      <c r="D12" s="80"/>
      <c r="E12" s="12">
        <f>$A173</f>
        <v>0</v>
      </c>
      <c r="F12" s="12">
        <f>$A174</f>
        <v>0</v>
      </c>
      <c r="G12" s="12">
        <f>$A175</f>
        <v>0</v>
      </c>
      <c r="H12" s="12">
        <f>$A176</f>
        <v>0</v>
      </c>
      <c r="I12" s="12">
        <f>$A177</f>
        <v>0</v>
      </c>
      <c r="J12" s="12">
        <f>$A178</f>
        <v>0</v>
      </c>
      <c r="K12" s="12">
        <f>$A179</f>
        <v>0</v>
      </c>
      <c r="L12" s="12">
        <f>$A180</f>
        <v>0</v>
      </c>
      <c r="M12" s="12">
        <f>$A181</f>
        <v>0</v>
      </c>
      <c r="N12" s="12">
        <f>$A182</f>
        <v>0</v>
      </c>
      <c r="O12" s="12">
        <f>$A183</f>
        <v>0</v>
      </c>
      <c r="P12" s="12">
        <f>$A184</f>
        <v>0</v>
      </c>
      <c r="Q12" s="12">
        <f>$A185</f>
        <v>0</v>
      </c>
      <c r="R12" s="12">
        <f>$A186</f>
        <v>0</v>
      </c>
      <c r="S12" s="12">
        <f>$A187</f>
        <v>0</v>
      </c>
      <c r="T12" s="12">
        <f>$A188</f>
        <v>0</v>
      </c>
      <c r="U12" s="12">
        <f>$A189</f>
        <v>0</v>
      </c>
      <c r="V12" s="12">
        <f>$A190</f>
        <v>0</v>
      </c>
      <c r="W12" s="12">
        <f>$A191</f>
        <v>0</v>
      </c>
      <c r="X12" s="12">
        <f>$A192</f>
        <v>0</v>
      </c>
      <c r="Y12" s="12">
        <f>$A193</f>
        <v>0</v>
      </c>
      <c r="Z12" s="12">
        <f>$A194</f>
        <v>0</v>
      </c>
      <c r="AA12" s="12">
        <f>$A195</f>
        <v>0</v>
      </c>
      <c r="AB12" s="13">
        <f>$A196</f>
        <v>0</v>
      </c>
    </row>
    <row r="13" spans="1:28" ht="20.149999999999999" customHeight="1" x14ac:dyDescent="0.35">
      <c r="A13" s="11"/>
      <c r="B13" s="94">
        <f t="shared" si="0"/>
        <v>9</v>
      </c>
      <c r="C13" s="80"/>
      <c r="D13" s="80"/>
      <c r="E13" s="12">
        <f>$A197</f>
        <v>0</v>
      </c>
      <c r="F13" s="12">
        <f>$A198</f>
        <v>0</v>
      </c>
      <c r="G13" s="12">
        <f>$A199</f>
        <v>0</v>
      </c>
      <c r="H13" s="12">
        <f>$A200</f>
        <v>0</v>
      </c>
      <c r="I13" s="12">
        <f>$A201</f>
        <v>0</v>
      </c>
      <c r="J13" s="12">
        <f>$A202</f>
        <v>0</v>
      </c>
      <c r="K13" s="12">
        <f>$A203</f>
        <v>0</v>
      </c>
      <c r="L13" s="12">
        <f>$A204</f>
        <v>0</v>
      </c>
      <c r="M13" s="12">
        <f>$A205</f>
        <v>0</v>
      </c>
      <c r="N13" s="12">
        <f>$A206</f>
        <v>0</v>
      </c>
      <c r="O13" s="12">
        <f>$A207</f>
        <v>0</v>
      </c>
      <c r="P13" s="12">
        <f>$A208</f>
        <v>0</v>
      </c>
      <c r="Q13" s="12">
        <f>$A209</f>
        <v>0</v>
      </c>
      <c r="R13" s="12">
        <f>$A210</f>
        <v>0</v>
      </c>
      <c r="S13" s="12">
        <f>$A211</f>
        <v>0</v>
      </c>
      <c r="T13" s="12">
        <f>$A212</f>
        <v>0</v>
      </c>
      <c r="U13" s="12">
        <f>$A213</f>
        <v>0</v>
      </c>
      <c r="V13" s="12">
        <f>$A214</f>
        <v>0</v>
      </c>
      <c r="W13" s="12">
        <f>$A215</f>
        <v>0</v>
      </c>
      <c r="X13" s="12">
        <f>$A216</f>
        <v>0</v>
      </c>
      <c r="Y13" s="12">
        <f>$A217</f>
        <v>0</v>
      </c>
      <c r="Z13" s="12">
        <f>$A218</f>
        <v>0</v>
      </c>
      <c r="AA13" s="12">
        <f>$A219</f>
        <v>0</v>
      </c>
      <c r="AB13" s="13">
        <f>$A220</f>
        <v>0</v>
      </c>
    </row>
    <row r="14" spans="1:28" ht="20.149999999999999" customHeight="1" x14ac:dyDescent="0.35">
      <c r="A14" s="11"/>
      <c r="B14" s="94">
        <f t="shared" si="0"/>
        <v>10</v>
      </c>
      <c r="C14" s="80"/>
      <c r="D14" s="80"/>
      <c r="E14" s="12">
        <f>$A221</f>
        <v>0</v>
      </c>
      <c r="F14" s="12">
        <f>$A222</f>
        <v>0</v>
      </c>
      <c r="G14" s="12">
        <f>$A223</f>
        <v>0</v>
      </c>
      <c r="H14" s="12">
        <f>$A224</f>
        <v>0</v>
      </c>
      <c r="I14" s="12">
        <f>$A225</f>
        <v>0</v>
      </c>
      <c r="J14" s="12">
        <f>$A226</f>
        <v>0</v>
      </c>
      <c r="K14" s="12">
        <f>$A227</f>
        <v>0</v>
      </c>
      <c r="L14" s="12">
        <f>$A228</f>
        <v>0</v>
      </c>
      <c r="M14" s="12">
        <f>$A229</f>
        <v>0</v>
      </c>
      <c r="N14" s="12">
        <f>$A230</f>
        <v>0</v>
      </c>
      <c r="O14" s="12">
        <f>$A231</f>
        <v>0</v>
      </c>
      <c r="P14" s="12">
        <f>$A232</f>
        <v>0</v>
      </c>
      <c r="Q14" s="12">
        <f>$A233</f>
        <v>0</v>
      </c>
      <c r="R14" s="12">
        <f>$A234</f>
        <v>0</v>
      </c>
      <c r="S14" s="12">
        <f>$A235</f>
        <v>0</v>
      </c>
      <c r="T14" s="12">
        <f>$A236</f>
        <v>0</v>
      </c>
      <c r="U14" s="12">
        <f>$A237</f>
        <v>0</v>
      </c>
      <c r="V14" s="12">
        <f>$A238</f>
        <v>0</v>
      </c>
      <c r="W14" s="12">
        <f>$A239</f>
        <v>0</v>
      </c>
      <c r="X14" s="12">
        <f>$A240</f>
        <v>0</v>
      </c>
      <c r="Y14" s="12">
        <f>$A241</f>
        <v>0</v>
      </c>
      <c r="Z14" s="12">
        <f>$A242</f>
        <v>0</v>
      </c>
      <c r="AA14" s="12">
        <f>$A243</f>
        <v>0</v>
      </c>
      <c r="AB14" s="13">
        <f>$A244</f>
        <v>0</v>
      </c>
    </row>
    <row r="15" spans="1:28" ht="20.149999999999999" customHeight="1" x14ac:dyDescent="0.35">
      <c r="A15" s="11"/>
      <c r="B15" s="94">
        <f t="shared" si="0"/>
        <v>11</v>
      </c>
      <c r="C15" s="80"/>
      <c r="D15" s="80"/>
      <c r="E15" s="12">
        <f>$A245</f>
        <v>0</v>
      </c>
      <c r="F15" s="12">
        <f>$A246</f>
        <v>0</v>
      </c>
      <c r="G15" s="12">
        <f>$A247</f>
        <v>0</v>
      </c>
      <c r="H15" s="12">
        <f>$A248</f>
        <v>0</v>
      </c>
      <c r="I15" s="12">
        <f>$A249</f>
        <v>0</v>
      </c>
      <c r="J15" s="12">
        <f>$A250</f>
        <v>0</v>
      </c>
      <c r="K15" s="12">
        <f>$A251</f>
        <v>0</v>
      </c>
      <c r="L15" s="12">
        <f>$A252</f>
        <v>0</v>
      </c>
      <c r="M15" s="12">
        <f>$A253</f>
        <v>0</v>
      </c>
      <c r="N15" s="12">
        <f>$A254</f>
        <v>0</v>
      </c>
      <c r="O15" s="12">
        <f>$A255</f>
        <v>0</v>
      </c>
      <c r="P15" s="12">
        <f>$A256</f>
        <v>0</v>
      </c>
      <c r="Q15" s="12">
        <f>$A257</f>
        <v>0</v>
      </c>
      <c r="R15" s="12">
        <f>$A258</f>
        <v>0</v>
      </c>
      <c r="S15" s="12">
        <f>$A259</f>
        <v>0</v>
      </c>
      <c r="T15" s="12">
        <f>$A260</f>
        <v>0</v>
      </c>
      <c r="U15" s="12">
        <f>$A261</f>
        <v>0</v>
      </c>
      <c r="V15" s="12">
        <f>$A262</f>
        <v>0</v>
      </c>
      <c r="W15" s="12">
        <f>$A263</f>
        <v>0</v>
      </c>
      <c r="X15" s="12">
        <f>$A264</f>
        <v>0</v>
      </c>
      <c r="Y15" s="12">
        <f>$A265</f>
        <v>0</v>
      </c>
      <c r="Z15" s="12">
        <f>$A266</f>
        <v>0</v>
      </c>
      <c r="AA15" s="12">
        <f>$A267</f>
        <v>0</v>
      </c>
      <c r="AB15" s="13">
        <f>$A268</f>
        <v>0</v>
      </c>
    </row>
    <row r="16" spans="1:28" ht="20.149999999999999" customHeight="1" x14ac:dyDescent="0.35">
      <c r="A16" s="11"/>
      <c r="B16" s="94">
        <f t="shared" si="0"/>
        <v>12</v>
      </c>
      <c r="C16" s="80"/>
      <c r="D16" s="80"/>
      <c r="E16" s="12">
        <f>$A269</f>
        <v>0</v>
      </c>
      <c r="F16" s="12">
        <f>$A270</f>
        <v>0</v>
      </c>
      <c r="G16" s="12">
        <f>$A271</f>
        <v>0</v>
      </c>
      <c r="H16" s="12">
        <f>$A272</f>
        <v>0</v>
      </c>
      <c r="I16" s="12">
        <f>$A273</f>
        <v>0</v>
      </c>
      <c r="J16" s="12">
        <f>$A274</f>
        <v>0</v>
      </c>
      <c r="K16" s="12">
        <f>$A275</f>
        <v>0</v>
      </c>
      <c r="L16" s="12">
        <f>$A276</f>
        <v>0</v>
      </c>
      <c r="M16" s="12">
        <f>$A277</f>
        <v>0</v>
      </c>
      <c r="N16" s="12">
        <f>$A278</f>
        <v>0</v>
      </c>
      <c r="O16" s="12">
        <f>$A279</f>
        <v>0</v>
      </c>
      <c r="P16" s="12">
        <f>$A280</f>
        <v>0</v>
      </c>
      <c r="Q16" s="12">
        <f>$A281</f>
        <v>0</v>
      </c>
      <c r="R16" s="12">
        <f>$A282</f>
        <v>0</v>
      </c>
      <c r="S16" s="12">
        <f>$A283</f>
        <v>0</v>
      </c>
      <c r="T16" s="12">
        <f>$A284</f>
        <v>0</v>
      </c>
      <c r="U16" s="12">
        <f>$A285</f>
        <v>0</v>
      </c>
      <c r="V16" s="12">
        <f>$A286</f>
        <v>0</v>
      </c>
      <c r="W16" s="12">
        <f>$A287</f>
        <v>0</v>
      </c>
      <c r="X16" s="12">
        <f>$A288</f>
        <v>0</v>
      </c>
      <c r="Y16" s="12">
        <f>$A289</f>
        <v>0</v>
      </c>
      <c r="Z16" s="12">
        <f>$A290</f>
        <v>0</v>
      </c>
      <c r="AA16" s="12">
        <f>$A291</f>
        <v>0</v>
      </c>
      <c r="AB16" s="13">
        <f>$A292</f>
        <v>0</v>
      </c>
    </row>
    <row r="17" spans="1:28" ht="20.149999999999999" customHeight="1" x14ac:dyDescent="0.35">
      <c r="A17" s="11"/>
      <c r="B17" s="94">
        <f t="shared" si="0"/>
        <v>13</v>
      </c>
      <c r="C17" s="80"/>
      <c r="D17" s="80"/>
      <c r="E17" s="12">
        <f>$A293</f>
        <v>0</v>
      </c>
      <c r="F17" s="12">
        <f>$A294</f>
        <v>0</v>
      </c>
      <c r="G17" s="12">
        <f>$A295</f>
        <v>0</v>
      </c>
      <c r="H17" s="12">
        <f>$A296</f>
        <v>0</v>
      </c>
      <c r="I17" s="12">
        <f>$A297</f>
        <v>0</v>
      </c>
      <c r="J17" s="12">
        <f>$A298</f>
        <v>0</v>
      </c>
      <c r="K17" s="12">
        <f>$A299</f>
        <v>0</v>
      </c>
      <c r="L17" s="12">
        <f>$A300</f>
        <v>0</v>
      </c>
      <c r="M17" s="12">
        <f>$A301</f>
        <v>0</v>
      </c>
      <c r="N17" s="12">
        <f>$A302</f>
        <v>0</v>
      </c>
      <c r="O17" s="12">
        <f>$A303</f>
        <v>0</v>
      </c>
      <c r="P17" s="12">
        <f>$A304</f>
        <v>0</v>
      </c>
      <c r="Q17" s="12">
        <f>$A305</f>
        <v>0</v>
      </c>
      <c r="R17" s="12">
        <f>$A306</f>
        <v>0</v>
      </c>
      <c r="S17" s="12">
        <f>$A307</f>
        <v>0</v>
      </c>
      <c r="T17" s="12">
        <f>$A308</f>
        <v>0</v>
      </c>
      <c r="U17" s="12">
        <f>$A309</f>
        <v>0</v>
      </c>
      <c r="V17" s="12">
        <f>$A310</f>
        <v>0</v>
      </c>
      <c r="W17" s="12">
        <f>$A311</f>
        <v>0</v>
      </c>
      <c r="X17" s="12">
        <f>$A312</f>
        <v>0</v>
      </c>
      <c r="Y17" s="12">
        <f>$A313</f>
        <v>0</v>
      </c>
      <c r="Z17" s="12">
        <f>$A314</f>
        <v>0</v>
      </c>
      <c r="AA17" s="12">
        <f>$A315</f>
        <v>0</v>
      </c>
      <c r="AB17" s="13">
        <f>$A316</f>
        <v>0</v>
      </c>
    </row>
    <row r="18" spans="1:28" ht="20.149999999999999" customHeight="1" x14ac:dyDescent="0.35">
      <c r="A18" s="11"/>
      <c r="B18" s="94">
        <f t="shared" si="0"/>
        <v>14</v>
      </c>
      <c r="C18" s="80"/>
      <c r="D18" s="80"/>
      <c r="E18" s="12">
        <f>$A317</f>
        <v>0</v>
      </c>
      <c r="F18" s="12">
        <f>$A318</f>
        <v>0</v>
      </c>
      <c r="G18" s="12">
        <f>$A319</f>
        <v>0</v>
      </c>
      <c r="H18" s="12">
        <f>$A320</f>
        <v>0</v>
      </c>
      <c r="I18" s="12">
        <f>$A321</f>
        <v>0</v>
      </c>
      <c r="J18" s="12">
        <f>$A322</f>
        <v>0</v>
      </c>
      <c r="K18" s="12">
        <f>$A323</f>
        <v>0</v>
      </c>
      <c r="L18" s="12">
        <f>$A324</f>
        <v>0</v>
      </c>
      <c r="M18" s="12">
        <f>$A325</f>
        <v>0</v>
      </c>
      <c r="N18" s="12">
        <f>$A326</f>
        <v>0</v>
      </c>
      <c r="O18" s="12">
        <f>$A327</f>
        <v>0</v>
      </c>
      <c r="P18" s="12">
        <f>$A328</f>
        <v>0</v>
      </c>
      <c r="Q18" s="12">
        <f>$A329</f>
        <v>0</v>
      </c>
      <c r="R18" s="12">
        <f>$A330</f>
        <v>0</v>
      </c>
      <c r="S18" s="12">
        <f>$A331</f>
        <v>0</v>
      </c>
      <c r="T18" s="12">
        <f>$A332</f>
        <v>0</v>
      </c>
      <c r="U18" s="12">
        <f>$A333</f>
        <v>0</v>
      </c>
      <c r="V18" s="12">
        <f>$A334</f>
        <v>0</v>
      </c>
      <c r="W18" s="12">
        <f>$A335</f>
        <v>0</v>
      </c>
      <c r="X18" s="12">
        <f>$A336</f>
        <v>0</v>
      </c>
      <c r="Y18" s="12">
        <f>$A337</f>
        <v>0</v>
      </c>
      <c r="Z18" s="12">
        <f>$A338</f>
        <v>0</v>
      </c>
      <c r="AA18" s="12">
        <f>$A339</f>
        <v>0</v>
      </c>
      <c r="AB18" s="13">
        <f>$A340</f>
        <v>0</v>
      </c>
    </row>
    <row r="19" spans="1:28" ht="20.149999999999999" customHeight="1" x14ac:dyDescent="0.35">
      <c r="A19" s="11"/>
      <c r="B19" s="94">
        <f t="shared" si="0"/>
        <v>15</v>
      </c>
      <c r="C19" s="80"/>
      <c r="D19" s="80"/>
      <c r="E19" s="12">
        <f>$A341</f>
        <v>0</v>
      </c>
      <c r="F19" s="12">
        <f>$A342</f>
        <v>0</v>
      </c>
      <c r="G19" s="12">
        <f>$A343</f>
        <v>0</v>
      </c>
      <c r="H19" s="12">
        <f>$A344</f>
        <v>0</v>
      </c>
      <c r="I19" s="12">
        <f>$A345</f>
        <v>0</v>
      </c>
      <c r="J19" s="12">
        <f>$A346</f>
        <v>0</v>
      </c>
      <c r="K19" s="12">
        <f>$A347</f>
        <v>0</v>
      </c>
      <c r="L19" s="12">
        <f>$A348</f>
        <v>0</v>
      </c>
      <c r="M19" s="12">
        <f>$A349</f>
        <v>0</v>
      </c>
      <c r="N19" s="12">
        <f>$A350</f>
        <v>0</v>
      </c>
      <c r="O19" s="12">
        <f>$A351</f>
        <v>0</v>
      </c>
      <c r="P19" s="12">
        <f>$A352</f>
        <v>0</v>
      </c>
      <c r="Q19" s="12">
        <f>$A353</f>
        <v>0</v>
      </c>
      <c r="R19" s="12">
        <f>$A354</f>
        <v>0</v>
      </c>
      <c r="S19" s="12">
        <f>$A355</f>
        <v>0</v>
      </c>
      <c r="T19" s="12">
        <f>$A356</f>
        <v>0</v>
      </c>
      <c r="U19" s="12">
        <f>$A357</f>
        <v>0</v>
      </c>
      <c r="V19" s="12">
        <f>$A358</f>
        <v>0</v>
      </c>
      <c r="W19" s="12">
        <f>$A359</f>
        <v>0</v>
      </c>
      <c r="X19" s="12">
        <f>$A360</f>
        <v>0</v>
      </c>
      <c r="Y19" s="12">
        <f>$A361</f>
        <v>0</v>
      </c>
      <c r="Z19" s="12">
        <f>$A362</f>
        <v>0</v>
      </c>
      <c r="AA19" s="12">
        <f>$A363</f>
        <v>0</v>
      </c>
      <c r="AB19" s="13">
        <f>$A364</f>
        <v>0</v>
      </c>
    </row>
    <row r="20" spans="1:28" ht="20.149999999999999" customHeight="1" thickBot="1" x14ac:dyDescent="0.4">
      <c r="A20" s="11"/>
      <c r="B20" s="76">
        <f t="shared" si="0"/>
        <v>16</v>
      </c>
      <c r="C20" s="76"/>
      <c r="D20" s="76"/>
      <c r="E20" s="14">
        <f>$A365</f>
        <v>0</v>
      </c>
      <c r="F20" s="14">
        <f>$A366</f>
        <v>0</v>
      </c>
      <c r="G20" s="14">
        <f>$A367</f>
        <v>0</v>
      </c>
      <c r="H20" s="14">
        <f>$A368</f>
        <v>0</v>
      </c>
      <c r="I20" s="14">
        <f>$A369</f>
        <v>0</v>
      </c>
      <c r="J20" s="14">
        <f>$A370</f>
        <v>0</v>
      </c>
      <c r="K20" s="14">
        <f>$A371</f>
        <v>0</v>
      </c>
      <c r="L20" s="14">
        <f>$A372</f>
        <v>0</v>
      </c>
      <c r="M20" s="14">
        <f>$A373</f>
        <v>0</v>
      </c>
      <c r="N20" s="14">
        <f>$A374</f>
        <v>0</v>
      </c>
      <c r="O20" s="14">
        <f>$A375</f>
        <v>0</v>
      </c>
      <c r="P20" s="14">
        <f>$A376</f>
        <v>0</v>
      </c>
      <c r="Q20" s="14">
        <f>$A377</f>
        <v>0</v>
      </c>
      <c r="R20" s="14">
        <f>$A378</f>
        <v>0</v>
      </c>
      <c r="S20" s="14">
        <f>$A379</f>
        <v>0</v>
      </c>
      <c r="T20" s="14">
        <f>$A380</f>
        <v>0</v>
      </c>
      <c r="U20" s="14">
        <f>$A381</f>
        <v>0</v>
      </c>
      <c r="V20" s="14">
        <f>$A382</f>
        <v>0</v>
      </c>
      <c r="W20" s="14">
        <f>$A383</f>
        <v>0</v>
      </c>
      <c r="X20" s="14">
        <f>$A384</f>
        <v>0</v>
      </c>
      <c r="Y20" s="14">
        <f>$A385</f>
        <v>0</v>
      </c>
      <c r="Z20" s="14">
        <f>$A386</f>
        <v>0</v>
      </c>
      <c r="AA20" s="14">
        <f>$A387</f>
        <v>0</v>
      </c>
      <c r="AB20" s="15">
        <f>$A388</f>
        <v>0</v>
      </c>
    </row>
    <row r="21" spans="1:28" ht="20.149999999999999" customHeight="1" x14ac:dyDescent="0.35">
      <c r="A21" s="16"/>
    </row>
    <row r="22" spans="1:28" ht="20.149999999999999" customHeight="1" x14ac:dyDescent="0.35">
      <c r="A22" s="16"/>
    </row>
    <row r="23" spans="1:28" ht="20.149999999999999" customHeight="1" x14ac:dyDescent="0.35">
      <c r="A23" s="16"/>
    </row>
    <row r="24" spans="1:28" ht="20.149999999999999" customHeight="1" x14ac:dyDescent="0.35">
      <c r="A24" s="16"/>
    </row>
    <row r="25" spans="1:28" ht="20.149999999999999" customHeight="1" x14ac:dyDescent="0.35">
      <c r="A25" s="16"/>
    </row>
    <row r="26" spans="1:28" ht="20.149999999999999" customHeight="1" x14ac:dyDescent="0.35">
      <c r="A26" s="16"/>
    </row>
    <row r="27" spans="1:28" ht="20.149999999999999" customHeight="1" x14ac:dyDescent="0.35">
      <c r="A27" s="16"/>
    </row>
    <row r="28" spans="1:28" ht="20.149999999999999" customHeight="1" x14ac:dyDescent="0.35">
      <c r="A28" s="16"/>
    </row>
    <row r="29" spans="1:28" ht="20.149999999999999" customHeight="1" x14ac:dyDescent="0.35">
      <c r="A29" s="16"/>
    </row>
    <row r="30" spans="1:28" ht="20.149999999999999" customHeight="1" x14ac:dyDescent="0.35">
      <c r="A30" s="16"/>
    </row>
    <row r="31" spans="1:28" ht="20.149999999999999" customHeight="1" x14ac:dyDescent="0.35">
      <c r="A31" s="16"/>
    </row>
    <row r="32" spans="1:28" ht="20.149999999999999" customHeight="1" x14ac:dyDescent="0.35">
      <c r="A32" s="16"/>
    </row>
    <row r="33" spans="1:1" ht="20.149999999999999" customHeight="1" x14ac:dyDescent="0.35">
      <c r="A33" s="16"/>
    </row>
    <row r="34" spans="1:1" ht="20.149999999999999" customHeight="1" x14ac:dyDescent="0.35">
      <c r="A34" s="16"/>
    </row>
    <row r="35" spans="1:1" ht="20.149999999999999" customHeight="1" x14ac:dyDescent="0.35">
      <c r="A35" s="16"/>
    </row>
    <row r="36" spans="1:1" ht="20.149999999999999" customHeight="1" x14ac:dyDescent="0.35">
      <c r="A36" s="16"/>
    </row>
    <row r="37" spans="1:1" ht="20.149999999999999" customHeight="1" x14ac:dyDescent="0.35">
      <c r="A37" s="16"/>
    </row>
    <row r="38" spans="1:1" ht="20.149999999999999" customHeight="1" x14ac:dyDescent="0.35">
      <c r="A38" s="16"/>
    </row>
    <row r="39" spans="1:1" ht="20.149999999999999" customHeight="1" x14ac:dyDescent="0.35">
      <c r="A39" s="16"/>
    </row>
    <row r="40" spans="1:1" ht="20.149999999999999" customHeight="1" x14ac:dyDescent="0.35">
      <c r="A40" s="16"/>
    </row>
    <row r="41" spans="1:1" ht="20.149999999999999" customHeight="1" x14ac:dyDescent="0.35">
      <c r="A41" s="16"/>
    </row>
    <row r="42" spans="1:1" ht="20.149999999999999" customHeight="1" x14ac:dyDescent="0.35">
      <c r="A42" s="16"/>
    </row>
    <row r="43" spans="1:1" ht="20.149999999999999" customHeight="1" x14ac:dyDescent="0.35">
      <c r="A43" s="16"/>
    </row>
    <row r="44" spans="1:1" ht="20.149999999999999" customHeight="1" x14ac:dyDescent="0.35">
      <c r="A44" s="16"/>
    </row>
    <row r="45" spans="1:1" ht="20.149999999999999" customHeight="1" x14ac:dyDescent="0.35">
      <c r="A45" s="16"/>
    </row>
    <row r="46" spans="1:1" ht="20.149999999999999" customHeight="1" x14ac:dyDescent="0.35">
      <c r="A46" s="16"/>
    </row>
    <row r="47" spans="1:1" ht="20.149999999999999" customHeight="1" x14ac:dyDescent="0.35">
      <c r="A47" s="16"/>
    </row>
    <row r="48" spans="1:1" ht="20.149999999999999" customHeight="1" x14ac:dyDescent="0.35">
      <c r="A48" s="16"/>
    </row>
    <row r="49" spans="1:1" ht="20.149999999999999" customHeight="1" x14ac:dyDescent="0.35">
      <c r="A49" s="16"/>
    </row>
    <row r="50" spans="1:1" ht="20.149999999999999" customHeight="1" x14ac:dyDescent="0.35">
      <c r="A50" s="16"/>
    </row>
    <row r="51" spans="1:1" ht="20.149999999999999" customHeight="1" x14ac:dyDescent="0.35">
      <c r="A51" s="16"/>
    </row>
    <row r="52" spans="1:1" ht="20.149999999999999" customHeight="1" x14ac:dyDescent="0.35">
      <c r="A52" s="16"/>
    </row>
    <row r="53" spans="1:1" ht="20.149999999999999" customHeight="1" x14ac:dyDescent="0.35">
      <c r="A53" s="16"/>
    </row>
    <row r="54" spans="1:1" ht="20.149999999999999" customHeight="1" x14ac:dyDescent="0.35">
      <c r="A54" s="16"/>
    </row>
    <row r="55" spans="1:1" ht="20.149999999999999" customHeight="1" x14ac:dyDescent="0.35">
      <c r="A55" s="16"/>
    </row>
    <row r="56" spans="1:1" ht="20.149999999999999" customHeight="1" x14ac:dyDescent="0.35">
      <c r="A56" s="16"/>
    </row>
    <row r="57" spans="1:1" ht="20.149999999999999" customHeight="1" x14ac:dyDescent="0.35">
      <c r="A57" s="16"/>
    </row>
    <row r="58" spans="1:1" ht="20.149999999999999" customHeight="1" x14ac:dyDescent="0.35">
      <c r="A58" s="16"/>
    </row>
    <row r="59" spans="1:1" ht="20.149999999999999" customHeight="1" x14ac:dyDescent="0.35">
      <c r="A59" s="16"/>
    </row>
    <row r="60" spans="1:1" ht="20.149999999999999" customHeight="1" x14ac:dyDescent="0.35">
      <c r="A60" s="16"/>
    </row>
    <row r="61" spans="1:1" ht="20.149999999999999" customHeight="1" x14ac:dyDescent="0.35">
      <c r="A61" s="16"/>
    </row>
    <row r="62" spans="1:1" ht="20.149999999999999" customHeight="1" x14ac:dyDescent="0.35">
      <c r="A62" s="16"/>
    </row>
    <row r="63" spans="1:1" ht="20.149999999999999" customHeight="1" x14ac:dyDescent="0.35">
      <c r="A63" s="16"/>
    </row>
    <row r="64" spans="1:1" ht="20.149999999999999" customHeight="1" x14ac:dyDescent="0.35">
      <c r="A64" s="16"/>
    </row>
    <row r="65" spans="1:1" ht="20.149999999999999" customHeight="1" x14ac:dyDescent="0.35">
      <c r="A65" s="16"/>
    </row>
    <row r="66" spans="1:1" ht="20.149999999999999" customHeight="1" x14ac:dyDescent="0.35">
      <c r="A66" s="16"/>
    </row>
    <row r="67" spans="1:1" ht="20.149999999999999" customHeight="1" x14ac:dyDescent="0.35">
      <c r="A67" s="16"/>
    </row>
    <row r="68" spans="1:1" ht="20.149999999999999" customHeight="1" x14ac:dyDescent="0.35">
      <c r="A68" s="16"/>
    </row>
    <row r="69" spans="1:1" ht="20.149999999999999" customHeight="1" x14ac:dyDescent="0.35">
      <c r="A69" s="16"/>
    </row>
    <row r="70" spans="1:1" ht="20.149999999999999" customHeight="1" x14ac:dyDescent="0.35">
      <c r="A70" s="16"/>
    </row>
    <row r="71" spans="1:1" ht="20.149999999999999" customHeight="1" x14ac:dyDescent="0.35">
      <c r="A71" s="16"/>
    </row>
    <row r="72" spans="1:1" ht="20.149999999999999" customHeight="1" x14ac:dyDescent="0.35">
      <c r="A72" s="16"/>
    </row>
    <row r="73" spans="1:1" ht="20.149999999999999" customHeight="1" x14ac:dyDescent="0.35">
      <c r="A73" s="16"/>
    </row>
    <row r="74" spans="1:1" ht="20.149999999999999" customHeight="1" x14ac:dyDescent="0.35">
      <c r="A74" s="16"/>
    </row>
    <row r="75" spans="1:1" ht="20.149999999999999" customHeight="1" x14ac:dyDescent="0.35">
      <c r="A75" s="16"/>
    </row>
    <row r="76" spans="1:1" ht="20.149999999999999" customHeight="1" x14ac:dyDescent="0.35">
      <c r="A76" s="16"/>
    </row>
    <row r="77" spans="1:1" ht="20.149999999999999" customHeight="1" x14ac:dyDescent="0.35">
      <c r="A77" s="16"/>
    </row>
    <row r="78" spans="1:1" ht="20.149999999999999" customHeight="1" x14ac:dyDescent="0.35">
      <c r="A78" s="16"/>
    </row>
    <row r="79" spans="1:1" ht="20.149999999999999" customHeight="1" x14ac:dyDescent="0.35">
      <c r="A79" s="16"/>
    </row>
    <row r="80" spans="1:1" ht="20.149999999999999" customHeight="1" x14ac:dyDescent="0.35">
      <c r="A80" s="16"/>
    </row>
    <row r="81" spans="1:1" ht="20.149999999999999" customHeight="1" x14ac:dyDescent="0.35">
      <c r="A81" s="16"/>
    </row>
    <row r="82" spans="1:1" ht="20.149999999999999" customHeight="1" x14ac:dyDescent="0.35">
      <c r="A82" s="16"/>
    </row>
    <row r="83" spans="1:1" ht="20.149999999999999" customHeight="1" x14ac:dyDescent="0.35">
      <c r="A83" s="16"/>
    </row>
    <row r="84" spans="1:1" ht="20.149999999999999" customHeight="1" x14ac:dyDescent="0.35">
      <c r="A84" s="16"/>
    </row>
    <row r="85" spans="1:1" ht="20.149999999999999" customHeight="1" x14ac:dyDescent="0.35">
      <c r="A85" s="16"/>
    </row>
    <row r="86" spans="1:1" ht="20.149999999999999" customHeight="1" x14ac:dyDescent="0.35">
      <c r="A86" s="16"/>
    </row>
    <row r="87" spans="1:1" ht="20.149999999999999" customHeight="1" x14ac:dyDescent="0.35">
      <c r="A87" s="16"/>
    </row>
    <row r="88" spans="1:1" ht="20.149999999999999" customHeight="1" x14ac:dyDescent="0.35">
      <c r="A88" s="16"/>
    </row>
    <row r="89" spans="1:1" ht="20.149999999999999" customHeight="1" x14ac:dyDescent="0.35">
      <c r="A89" s="16"/>
    </row>
    <row r="90" spans="1:1" ht="20.149999999999999" customHeight="1" x14ac:dyDescent="0.35">
      <c r="A90" s="16"/>
    </row>
    <row r="91" spans="1:1" ht="20.149999999999999" customHeight="1" x14ac:dyDescent="0.35">
      <c r="A91" s="16"/>
    </row>
    <row r="92" spans="1:1" ht="20.149999999999999" customHeight="1" x14ac:dyDescent="0.35">
      <c r="A92" s="16"/>
    </row>
    <row r="93" spans="1:1" ht="20.149999999999999" customHeight="1" x14ac:dyDescent="0.35">
      <c r="A93" s="16"/>
    </row>
    <row r="94" spans="1:1" ht="20.149999999999999" customHeight="1" x14ac:dyDescent="0.35">
      <c r="A94" s="16"/>
    </row>
    <row r="95" spans="1:1" ht="20.149999999999999" customHeight="1" x14ac:dyDescent="0.35">
      <c r="A95" s="16"/>
    </row>
    <row r="96" spans="1:1" ht="20.149999999999999" customHeight="1" x14ac:dyDescent="0.35">
      <c r="A96" s="16"/>
    </row>
    <row r="97" spans="1:1" ht="20.149999999999999" customHeight="1" x14ac:dyDescent="0.35">
      <c r="A97" s="16"/>
    </row>
    <row r="98" spans="1:1" ht="20.149999999999999" customHeight="1" x14ac:dyDescent="0.35">
      <c r="A98" s="16"/>
    </row>
    <row r="99" spans="1:1" ht="20.149999999999999" customHeight="1" x14ac:dyDescent="0.35">
      <c r="A99" s="16"/>
    </row>
    <row r="100" spans="1:1" ht="20.149999999999999" customHeight="1" x14ac:dyDescent="0.35">
      <c r="A100" s="16"/>
    </row>
    <row r="101" spans="1:1" ht="20.149999999999999" customHeight="1" x14ac:dyDescent="0.35">
      <c r="A101" s="16"/>
    </row>
    <row r="102" spans="1:1" ht="20.149999999999999" customHeight="1" x14ac:dyDescent="0.35">
      <c r="A102" s="16"/>
    </row>
    <row r="103" spans="1:1" ht="20.149999999999999" customHeight="1" x14ac:dyDescent="0.35">
      <c r="A103" s="16"/>
    </row>
    <row r="104" spans="1:1" ht="20.149999999999999" customHeight="1" x14ac:dyDescent="0.35">
      <c r="A104" s="16"/>
    </row>
    <row r="105" spans="1:1" ht="20.149999999999999" customHeight="1" x14ac:dyDescent="0.35">
      <c r="A105" s="16"/>
    </row>
    <row r="106" spans="1:1" ht="20.149999999999999" customHeight="1" x14ac:dyDescent="0.35">
      <c r="A106" s="16"/>
    </row>
    <row r="107" spans="1:1" ht="20.149999999999999" customHeight="1" x14ac:dyDescent="0.35">
      <c r="A107" s="16"/>
    </row>
    <row r="108" spans="1:1" ht="20.149999999999999" customHeight="1" x14ac:dyDescent="0.35">
      <c r="A108" s="16"/>
    </row>
    <row r="109" spans="1:1" ht="20.149999999999999" customHeight="1" x14ac:dyDescent="0.35">
      <c r="A109" s="16"/>
    </row>
    <row r="110" spans="1:1" ht="20.149999999999999" customHeight="1" x14ac:dyDescent="0.35">
      <c r="A110" s="16"/>
    </row>
    <row r="111" spans="1:1" ht="20.149999999999999" customHeight="1" x14ac:dyDescent="0.35">
      <c r="A111" s="16"/>
    </row>
    <row r="112" spans="1:1" ht="20.149999999999999" customHeight="1" x14ac:dyDescent="0.35">
      <c r="A112" s="16"/>
    </row>
    <row r="113" spans="1:1" ht="20.149999999999999" customHeight="1" x14ac:dyDescent="0.35">
      <c r="A113" s="16"/>
    </row>
    <row r="114" spans="1:1" ht="20.149999999999999" customHeight="1" x14ac:dyDescent="0.35">
      <c r="A114" s="16"/>
    </row>
    <row r="115" spans="1:1" ht="20.149999999999999" customHeight="1" x14ac:dyDescent="0.35">
      <c r="A115" s="16"/>
    </row>
    <row r="116" spans="1:1" ht="20.149999999999999" customHeight="1" x14ac:dyDescent="0.35">
      <c r="A116" s="16"/>
    </row>
    <row r="117" spans="1:1" ht="20.149999999999999" customHeight="1" x14ac:dyDescent="0.35">
      <c r="A117" s="16"/>
    </row>
    <row r="118" spans="1:1" ht="20.149999999999999" customHeight="1" x14ac:dyDescent="0.35">
      <c r="A118" s="16"/>
    </row>
    <row r="119" spans="1:1" ht="20.149999999999999" customHeight="1" x14ac:dyDescent="0.35">
      <c r="A119" s="16"/>
    </row>
    <row r="120" spans="1:1" ht="20.149999999999999" customHeight="1" x14ac:dyDescent="0.35">
      <c r="A120" s="16"/>
    </row>
    <row r="121" spans="1:1" ht="20.149999999999999" customHeight="1" x14ac:dyDescent="0.35">
      <c r="A121" s="16"/>
    </row>
    <row r="122" spans="1:1" ht="20.149999999999999" customHeight="1" x14ac:dyDescent="0.35">
      <c r="A122" s="16"/>
    </row>
    <row r="123" spans="1:1" ht="20.149999999999999" customHeight="1" x14ac:dyDescent="0.35">
      <c r="A123" s="16"/>
    </row>
    <row r="124" spans="1:1" ht="20.149999999999999" customHeight="1" x14ac:dyDescent="0.35">
      <c r="A124" s="16"/>
    </row>
    <row r="125" spans="1:1" ht="20.149999999999999" customHeight="1" x14ac:dyDescent="0.35">
      <c r="A125" s="16"/>
    </row>
    <row r="126" spans="1:1" ht="20.149999999999999" customHeight="1" x14ac:dyDescent="0.35">
      <c r="A126" s="16"/>
    </row>
    <row r="127" spans="1:1" ht="20.149999999999999" customHeight="1" x14ac:dyDescent="0.35">
      <c r="A127" s="16"/>
    </row>
    <row r="128" spans="1:1" ht="20.149999999999999" customHeight="1" x14ac:dyDescent="0.35">
      <c r="A128" s="16"/>
    </row>
    <row r="129" spans="1:1" ht="20.149999999999999" customHeight="1" x14ac:dyDescent="0.35">
      <c r="A129" s="16"/>
    </row>
    <row r="130" spans="1:1" ht="20.149999999999999" customHeight="1" x14ac:dyDescent="0.35">
      <c r="A130" s="16"/>
    </row>
    <row r="131" spans="1:1" ht="20.149999999999999" customHeight="1" x14ac:dyDescent="0.35">
      <c r="A131" s="16"/>
    </row>
    <row r="132" spans="1:1" ht="20.149999999999999" customHeight="1" x14ac:dyDescent="0.35">
      <c r="A132" s="16"/>
    </row>
    <row r="133" spans="1:1" ht="20.149999999999999" customHeight="1" x14ac:dyDescent="0.35">
      <c r="A133" s="16"/>
    </row>
    <row r="134" spans="1:1" ht="20.149999999999999" customHeight="1" x14ac:dyDescent="0.35">
      <c r="A134" s="16"/>
    </row>
    <row r="135" spans="1:1" ht="20.149999999999999" customHeight="1" x14ac:dyDescent="0.35">
      <c r="A135" s="16"/>
    </row>
    <row r="136" spans="1:1" ht="20.149999999999999" customHeight="1" x14ac:dyDescent="0.35">
      <c r="A136" s="16"/>
    </row>
    <row r="137" spans="1:1" ht="20.149999999999999" customHeight="1" x14ac:dyDescent="0.35">
      <c r="A137" s="16"/>
    </row>
    <row r="138" spans="1:1" ht="20.149999999999999" customHeight="1" x14ac:dyDescent="0.35">
      <c r="A138" s="16"/>
    </row>
    <row r="139" spans="1:1" ht="20.149999999999999" customHeight="1" x14ac:dyDescent="0.35">
      <c r="A139" s="16"/>
    </row>
    <row r="140" spans="1:1" ht="20.149999999999999" customHeight="1" x14ac:dyDescent="0.35">
      <c r="A140" s="16"/>
    </row>
    <row r="141" spans="1:1" ht="20.149999999999999" customHeight="1" x14ac:dyDescent="0.35">
      <c r="A141" s="16"/>
    </row>
    <row r="142" spans="1:1" ht="20.149999999999999" customHeight="1" x14ac:dyDescent="0.35">
      <c r="A142" s="16"/>
    </row>
    <row r="143" spans="1:1" ht="20.149999999999999" customHeight="1" x14ac:dyDescent="0.35">
      <c r="A143" s="16"/>
    </row>
    <row r="144" spans="1:1" ht="20.149999999999999" customHeight="1" x14ac:dyDescent="0.35">
      <c r="A144" s="16"/>
    </row>
    <row r="145" spans="1:1" ht="20.149999999999999" customHeight="1" x14ac:dyDescent="0.35">
      <c r="A145" s="16"/>
    </row>
    <row r="146" spans="1:1" ht="20.149999999999999" customHeight="1" x14ac:dyDescent="0.35">
      <c r="A146" s="16"/>
    </row>
    <row r="147" spans="1:1" ht="20.149999999999999" customHeight="1" x14ac:dyDescent="0.35">
      <c r="A147" s="16"/>
    </row>
    <row r="148" spans="1:1" ht="20.149999999999999" customHeight="1" x14ac:dyDescent="0.35">
      <c r="A148" s="16"/>
    </row>
    <row r="149" spans="1:1" ht="20.149999999999999" customHeight="1" x14ac:dyDescent="0.35">
      <c r="A149" s="16"/>
    </row>
    <row r="150" spans="1:1" ht="20.149999999999999" customHeight="1" x14ac:dyDescent="0.35">
      <c r="A150" s="16"/>
    </row>
    <row r="151" spans="1:1" ht="20.149999999999999" customHeight="1" x14ac:dyDescent="0.35">
      <c r="A151" s="16"/>
    </row>
    <row r="152" spans="1:1" ht="20.149999999999999" customHeight="1" x14ac:dyDescent="0.35">
      <c r="A152" s="16"/>
    </row>
    <row r="153" spans="1:1" ht="20.149999999999999" customHeight="1" x14ac:dyDescent="0.35">
      <c r="A153" s="16"/>
    </row>
    <row r="154" spans="1:1" ht="20.149999999999999" customHeight="1" x14ac:dyDescent="0.35">
      <c r="A154" s="16"/>
    </row>
    <row r="155" spans="1:1" ht="20.149999999999999" customHeight="1" x14ac:dyDescent="0.35">
      <c r="A155" s="16"/>
    </row>
    <row r="156" spans="1:1" ht="20.149999999999999" customHeight="1" x14ac:dyDescent="0.35">
      <c r="A156" s="16"/>
    </row>
    <row r="157" spans="1:1" ht="20.149999999999999" customHeight="1" x14ac:dyDescent="0.35">
      <c r="A157" s="16"/>
    </row>
    <row r="158" spans="1:1" ht="20.149999999999999" customHeight="1" x14ac:dyDescent="0.35">
      <c r="A158" s="16"/>
    </row>
    <row r="159" spans="1:1" ht="20.149999999999999" customHeight="1" x14ac:dyDescent="0.35">
      <c r="A159" s="16"/>
    </row>
    <row r="160" spans="1:1" ht="20.149999999999999" customHeight="1" x14ac:dyDescent="0.35">
      <c r="A160" s="16"/>
    </row>
    <row r="161" spans="1:1" ht="20.149999999999999" customHeight="1" x14ac:dyDescent="0.35">
      <c r="A161" s="16"/>
    </row>
    <row r="162" spans="1:1" ht="20.149999999999999" customHeight="1" x14ac:dyDescent="0.35">
      <c r="A162" s="16"/>
    </row>
    <row r="163" spans="1:1" ht="20.149999999999999" customHeight="1" x14ac:dyDescent="0.35">
      <c r="A163" s="16"/>
    </row>
    <row r="164" spans="1:1" ht="20.149999999999999" customHeight="1" x14ac:dyDescent="0.35">
      <c r="A164" s="16"/>
    </row>
    <row r="165" spans="1:1" ht="20.149999999999999" customHeight="1" x14ac:dyDescent="0.35">
      <c r="A165" s="16"/>
    </row>
    <row r="166" spans="1:1" ht="20.149999999999999" customHeight="1" x14ac:dyDescent="0.35">
      <c r="A166" s="16"/>
    </row>
    <row r="167" spans="1:1" ht="20.149999999999999" customHeight="1" x14ac:dyDescent="0.35">
      <c r="A167" s="16"/>
    </row>
    <row r="168" spans="1:1" ht="20.149999999999999" customHeight="1" x14ac:dyDescent="0.35">
      <c r="A168" s="16"/>
    </row>
    <row r="169" spans="1:1" ht="20.149999999999999" customHeight="1" x14ac:dyDescent="0.35">
      <c r="A169" s="16"/>
    </row>
    <row r="170" spans="1:1" ht="20.149999999999999" customHeight="1" x14ac:dyDescent="0.35">
      <c r="A170" s="16"/>
    </row>
    <row r="171" spans="1:1" ht="20.149999999999999" customHeight="1" x14ac:dyDescent="0.35">
      <c r="A171" s="16"/>
    </row>
    <row r="172" spans="1:1" ht="20.149999999999999" customHeight="1" x14ac:dyDescent="0.35">
      <c r="A172" s="16"/>
    </row>
    <row r="173" spans="1:1" ht="20.149999999999999" customHeight="1" x14ac:dyDescent="0.35">
      <c r="A173" s="16"/>
    </row>
    <row r="174" spans="1:1" ht="20.149999999999999" customHeight="1" x14ac:dyDescent="0.35">
      <c r="A174" s="16"/>
    </row>
    <row r="175" spans="1:1" ht="20.149999999999999" customHeight="1" x14ac:dyDescent="0.35">
      <c r="A175" s="16"/>
    </row>
    <row r="176" spans="1:1" ht="20.149999999999999" customHeight="1" x14ac:dyDescent="0.35">
      <c r="A176" s="16"/>
    </row>
    <row r="177" spans="1:1" ht="20.149999999999999" customHeight="1" x14ac:dyDescent="0.35">
      <c r="A177" s="16"/>
    </row>
    <row r="178" spans="1:1" ht="20.149999999999999" customHeight="1" x14ac:dyDescent="0.35">
      <c r="A178" s="16"/>
    </row>
    <row r="179" spans="1:1" ht="20.149999999999999" customHeight="1" x14ac:dyDescent="0.35">
      <c r="A179" s="16"/>
    </row>
    <row r="180" spans="1:1" ht="20.149999999999999" customHeight="1" x14ac:dyDescent="0.35">
      <c r="A180" s="16"/>
    </row>
    <row r="181" spans="1:1" ht="20.149999999999999" customHeight="1" x14ac:dyDescent="0.35">
      <c r="A181" s="16"/>
    </row>
    <row r="182" spans="1:1" ht="20.149999999999999" customHeight="1" x14ac:dyDescent="0.35">
      <c r="A182" s="16"/>
    </row>
    <row r="183" spans="1:1" ht="20.149999999999999" customHeight="1" x14ac:dyDescent="0.35">
      <c r="A183" s="16"/>
    </row>
    <row r="184" spans="1:1" ht="20.149999999999999" customHeight="1" x14ac:dyDescent="0.35">
      <c r="A184" s="16"/>
    </row>
    <row r="185" spans="1:1" ht="20.149999999999999" customHeight="1" x14ac:dyDescent="0.35">
      <c r="A185" s="16"/>
    </row>
    <row r="186" spans="1:1" ht="20.149999999999999" customHeight="1" x14ac:dyDescent="0.35">
      <c r="A186" s="16"/>
    </row>
    <row r="187" spans="1:1" ht="20.149999999999999" customHeight="1" x14ac:dyDescent="0.35">
      <c r="A187" s="16"/>
    </row>
    <row r="188" spans="1:1" ht="20.149999999999999" customHeight="1" x14ac:dyDescent="0.35">
      <c r="A188" s="16"/>
    </row>
    <row r="189" spans="1:1" ht="20.149999999999999" customHeight="1" x14ac:dyDescent="0.35">
      <c r="A189" s="16"/>
    </row>
    <row r="190" spans="1:1" ht="20.149999999999999" customHeight="1" x14ac:dyDescent="0.35">
      <c r="A190" s="16"/>
    </row>
    <row r="191" spans="1:1" ht="20.149999999999999" customHeight="1" x14ac:dyDescent="0.35">
      <c r="A191" s="16"/>
    </row>
    <row r="192" spans="1:1" ht="20.149999999999999" customHeight="1" x14ac:dyDescent="0.35">
      <c r="A192" s="16"/>
    </row>
    <row r="193" spans="1:1" ht="20.149999999999999" customHeight="1" x14ac:dyDescent="0.35">
      <c r="A193" s="16"/>
    </row>
    <row r="194" spans="1:1" ht="20.149999999999999" customHeight="1" x14ac:dyDescent="0.35">
      <c r="A194" s="16"/>
    </row>
    <row r="195" spans="1:1" ht="20.149999999999999" customHeight="1" x14ac:dyDescent="0.35">
      <c r="A195" s="16"/>
    </row>
    <row r="196" spans="1:1" ht="20.149999999999999" customHeight="1" x14ac:dyDescent="0.35">
      <c r="A196" s="16"/>
    </row>
    <row r="197" spans="1:1" ht="20.149999999999999" customHeight="1" x14ac:dyDescent="0.35">
      <c r="A197" s="16"/>
    </row>
    <row r="198" spans="1:1" ht="20.149999999999999" customHeight="1" x14ac:dyDescent="0.35">
      <c r="A198" s="16"/>
    </row>
    <row r="199" spans="1:1" ht="20.149999999999999" customHeight="1" x14ac:dyDescent="0.35">
      <c r="A199" s="16"/>
    </row>
    <row r="200" spans="1:1" ht="20.149999999999999" customHeight="1" x14ac:dyDescent="0.35">
      <c r="A200" s="16"/>
    </row>
    <row r="201" spans="1:1" ht="20.149999999999999" customHeight="1" x14ac:dyDescent="0.35">
      <c r="A201" s="16"/>
    </row>
    <row r="202" spans="1:1" ht="20.149999999999999" customHeight="1" x14ac:dyDescent="0.35">
      <c r="A202" s="16"/>
    </row>
    <row r="203" spans="1:1" ht="20.149999999999999" customHeight="1" x14ac:dyDescent="0.35">
      <c r="A203" s="16"/>
    </row>
    <row r="204" spans="1:1" ht="20.149999999999999" customHeight="1" x14ac:dyDescent="0.35">
      <c r="A204" s="16"/>
    </row>
    <row r="205" spans="1:1" ht="20.149999999999999" customHeight="1" x14ac:dyDescent="0.35">
      <c r="A205" s="16"/>
    </row>
    <row r="206" spans="1:1" ht="20.149999999999999" customHeight="1" x14ac:dyDescent="0.35">
      <c r="A206" s="16"/>
    </row>
    <row r="207" spans="1:1" ht="20.149999999999999" customHeight="1" x14ac:dyDescent="0.35">
      <c r="A207" s="16"/>
    </row>
    <row r="208" spans="1:1" ht="20.149999999999999" customHeight="1" x14ac:dyDescent="0.35">
      <c r="A208" s="16"/>
    </row>
    <row r="209" spans="1:1" ht="20.149999999999999" customHeight="1" x14ac:dyDescent="0.35">
      <c r="A209" s="16"/>
    </row>
    <row r="210" spans="1:1" ht="20.149999999999999" customHeight="1" x14ac:dyDescent="0.35">
      <c r="A210" s="16"/>
    </row>
    <row r="211" spans="1:1" ht="20.149999999999999" customHeight="1" x14ac:dyDescent="0.35">
      <c r="A211" s="16"/>
    </row>
    <row r="212" spans="1:1" ht="20.149999999999999" customHeight="1" x14ac:dyDescent="0.35">
      <c r="A212" s="16"/>
    </row>
    <row r="213" spans="1:1" ht="20.149999999999999" customHeight="1" x14ac:dyDescent="0.35">
      <c r="A213" s="16"/>
    </row>
    <row r="214" spans="1:1" ht="20.149999999999999" customHeight="1" x14ac:dyDescent="0.35">
      <c r="A214" s="16"/>
    </row>
    <row r="215" spans="1:1" ht="20.149999999999999" customHeight="1" x14ac:dyDescent="0.35">
      <c r="A215" s="16"/>
    </row>
    <row r="216" spans="1:1" ht="20.149999999999999" customHeight="1" x14ac:dyDescent="0.35">
      <c r="A216" s="16"/>
    </row>
    <row r="217" spans="1:1" ht="20.149999999999999" customHeight="1" x14ac:dyDescent="0.35">
      <c r="A217" s="16"/>
    </row>
    <row r="218" spans="1:1" ht="20.149999999999999" customHeight="1" x14ac:dyDescent="0.35">
      <c r="A218" s="16"/>
    </row>
    <row r="219" spans="1:1" ht="20.149999999999999" customHeight="1" x14ac:dyDescent="0.35">
      <c r="A219" s="16"/>
    </row>
    <row r="220" spans="1:1" ht="20.149999999999999" customHeight="1" x14ac:dyDescent="0.35">
      <c r="A220" s="16"/>
    </row>
    <row r="221" spans="1:1" ht="20.149999999999999" customHeight="1" x14ac:dyDescent="0.35">
      <c r="A221" s="16"/>
    </row>
    <row r="222" spans="1:1" ht="20.149999999999999" customHeight="1" x14ac:dyDescent="0.35">
      <c r="A222" s="16"/>
    </row>
    <row r="223" spans="1:1" ht="20.149999999999999" customHeight="1" x14ac:dyDescent="0.35">
      <c r="A223" s="16"/>
    </row>
    <row r="224" spans="1:1" ht="20.149999999999999" customHeight="1" x14ac:dyDescent="0.35">
      <c r="A224" s="16"/>
    </row>
    <row r="225" spans="1:1" ht="20.149999999999999" customHeight="1" x14ac:dyDescent="0.35">
      <c r="A225" s="16"/>
    </row>
    <row r="226" spans="1:1" ht="20.149999999999999" customHeight="1" x14ac:dyDescent="0.35">
      <c r="A226" s="16"/>
    </row>
    <row r="227" spans="1:1" ht="20.149999999999999" customHeight="1" x14ac:dyDescent="0.35">
      <c r="A227" s="16"/>
    </row>
    <row r="228" spans="1:1" ht="20.149999999999999" customHeight="1" x14ac:dyDescent="0.35">
      <c r="A228" s="16"/>
    </row>
    <row r="229" spans="1:1" ht="20.149999999999999" customHeight="1" x14ac:dyDescent="0.35">
      <c r="A229" s="16"/>
    </row>
    <row r="230" spans="1:1" ht="20.149999999999999" customHeight="1" x14ac:dyDescent="0.35">
      <c r="A230" s="16"/>
    </row>
    <row r="231" spans="1:1" ht="20.149999999999999" customHeight="1" x14ac:dyDescent="0.35">
      <c r="A231" s="16"/>
    </row>
    <row r="232" spans="1:1" ht="20.149999999999999" customHeight="1" x14ac:dyDescent="0.35">
      <c r="A232" s="16"/>
    </row>
    <row r="233" spans="1:1" ht="20.149999999999999" customHeight="1" x14ac:dyDescent="0.35">
      <c r="A233" s="16"/>
    </row>
    <row r="234" spans="1:1" ht="20.149999999999999" customHeight="1" x14ac:dyDescent="0.35">
      <c r="A234" s="16"/>
    </row>
    <row r="235" spans="1:1" ht="20.149999999999999" customHeight="1" x14ac:dyDescent="0.35">
      <c r="A235" s="16"/>
    </row>
    <row r="236" spans="1:1" ht="20.149999999999999" customHeight="1" x14ac:dyDescent="0.35">
      <c r="A236" s="16"/>
    </row>
    <row r="237" spans="1:1" ht="20.149999999999999" customHeight="1" x14ac:dyDescent="0.35">
      <c r="A237" s="16"/>
    </row>
    <row r="238" spans="1:1" ht="20.149999999999999" customHeight="1" x14ac:dyDescent="0.35">
      <c r="A238" s="16"/>
    </row>
    <row r="239" spans="1:1" ht="20.149999999999999" customHeight="1" x14ac:dyDescent="0.35">
      <c r="A239" s="16"/>
    </row>
    <row r="240" spans="1:1" ht="20.149999999999999" customHeight="1" x14ac:dyDescent="0.35">
      <c r="A240" s="16"/>
    </row>
    <row r="241" spans="1:1" ht="20.149999999999999" customHeight="1" x14ac:dyDescent="0.35">
      <c r="A241" s="16"/>
    </row>
    <row r="242" spans="1:1" ht="20.149999999999999" customHeight="1" x14ac:dyDescent="0.35">
      <c r="A242" s="16"/>
    </row>
    <row r="243" spans="1:1" ht="20.149999999999999" customHeight="1" x14ac:dyDescent="0.35">
      <c r="A243" s="16"/>
    </row>
    <row r="244" spans="1:1" ht="20.149999999999999" customHeight="1" x14ac:dyDescent="0.35">
      <c r="A244" s="16"/>
    </row>
    <row r="245" spans="1:1" ht="20.149999999999999" customHeight="1" x14ac:dyDescent="0.35">
      <c r="A245" s="16"/>
    </row>
    <row r="246" spans="1:1" ht="20.149999999999999" customHeight="1" x14ac:dyDescent="0.35">
      <c r="A246" s="16"/>
    </row>
    <row r="247" spans="1:1" ht="20.149999999999999" customHeight="1" x14ac:dyDescent="0.35">
      <c r="A247" s="16"/>
    </row>
    <row r="248" spans="1:1" ht="20.149999999999999" customHeight="1" x14ac:dyDescent="0.35">
      <c r="A248" s="16"/>
    </row>
    <row r="249" spans="1:1" ht="20.149999999999999" customHeight="1" x14ac:dyDescent="0.35">
      <c r="A249" s="16"/>
    </row>
    <row r="250" spans="1:1" ht="20.149999999999999" customHeight="1" x14ac:dyDescent="0.35">
      <c r="A250" s="16"/>
    </row>
    <row r="251" spans="1:1" ht="20.149999999999999" customHeight="1" x14ac:dyDescent="0.35">
      <c r="A251" s="16"/>
    </row>
    <row r="252" spans="1:1" ht="20.149999999999999" customHeight="1" x14ac:dyDescent="0.35">
      <c r="A252" s="16"/>
    </row>
    <row r="253" spans="1:1" ht="20.149999999999999" customHeight="1" x14ac:dyDescent="0.35">
      <c r="A253" s="16"/>
    </row>
    <row r="254" spans="1:1" ht="20.149999999999999" customHeight="1" x14ac:dyDescent="0.35">
      <c r="A254" s="16"/>
    </row>
    <row r="255" spans="1:1" ht="20.149999999999999" customHeight="1" x14ac:dyDescent="0.35">
      <c r="A255" s="16"/>
    </row>
    <row r="256" spans="1:1" ht="20.149999999999999" customHeight="1" x14ac:dyDescent="0.35">
      <c r="A256" s="16"/>
    </row>
    <row r="257" spans="1:1" ht="20.149999999999999" customHeight="1" x14ac:dyDescent="0.35">
      <c r="A257" s="16"/>
    </row>
    <row r="258" spans="1:1" ht="20.149999999999999" customHeight="1" x14ac:dyDescent="0.35">
      <c r="A258" s="16"/>
    </row>
    <row r="259" spans="1:1" ht="20.149999999999999" customHeight="1" x14ac:dyDescent="0.35">
      <c r="A259" s="16"/>
    </row>
    <row r="260" spans="1:1" ht="20.149999999999999" customHeight="1" x14ac:dyDescent="0.35">
      <c r="A260" s="16"/>
    </row>
    <row r="261" spans="1:1" ht="20.149999999999999" customHeight="1" x14ac:dyDescent="0.35">
      <c r="A261" s="16"/>
    </row>
    <row r="262" spans="1:1" ht="20.149999999999999" customHeight="1" x14ac:dyDescent="0.35">
      <c r="A262" s="16"/>
    </row>
    <row r="263" spans="1:1" ht="20.149999999999999" customHeight="1" x14ac:dyDescent="0.35">
      <c r="A263" s="16"/>
    </row>
    <row r="264" spans="1:1" ht="20.149999999999999" customHeight="1" x14ac:dyDescent="0.35">
      <c r="A264" s="16"/>
    </row>
    <row r="265" spans="1:1" ht="20.149999999999999" customHeight="1" x14ac:dyDescent="0.35">
      <c r="A265" s="16"/>
    </row>
    <row r="266" spans="1:1" ht="20.149999999999999" customHeight="1" x14ac:dyDescent="0.35">
      <c r="A266" s="16"/>
    </row>
    <row r="267" spans="1:1" ht="20.149999999999999" customHeight="1" x14ac:dyDescent="0.35">
      <c r="A267" s="16"/>
    </row>
    <row r="268" spans="1:1" ht="20.149999999999999" customHeight="1" x14ac:dyDescent="0.35">
      <c r="A268" s="16"/>
    </row>
    <row r="269" spans="1:1" ht="20.149999999999999" customHeight="1" x14ac:dyDescent="0.35">
      <c r="A269" s="16"/>
    </row>
    <row r="270" spans="1:1" ht="20.149999999999999" customHeight="1" x14ac:dyDescent="0.35">
      <c r="A270" s="16"/>
    </row>
    <row r="271" spans="1:1" ht="20.149999999999999" customHeight="1" x14ac:dyDescent="0.35">
      <c r="A271" s="16"/>
    </row>
    <row r="272" spans="1:1" ht="20.149999999999999" customHeight="1" x14ac:dyDescent="0.35">
      <c r="A272" s="16"/>
    </row>
    <row r="273" spans="1:1" ht="20.149999999999999" customHeight="1" x14ac:dyDescent="0.35">
      <c r="A273" s="16"/>
    </row>
    <row r="274" spans="1:1" ht="20.149999999999999" customHeight="1" x14ac:dyDescent="0.35">
      <c r="A274" s="16"/>
    </row>
    <row r="275" spans="1:1" ht="20.149999999999999" customHeight="1" x14ac:dyDescent="0.35">
      <c r="A275" s="16"/>
    </row>
    <row r="276" spans="1:1" ht="20.149999999999999" customHeight="1" x14ac:dyDescent="0.35">
      <c r="A276" s="16"/>
    </row>
    <row r="277" spans="1:1" ht="20.149999999999999" customHeight="1" x14ac:dyDescent="0.35">
      <c r="A277" s="16"/>
    </row>
    <row r="278" spans="1:1" ht="20.149999999999999" customHeight="1" x14ac:dyDescent="0.35">
      <c r="A278" s="16"/>
    </row>
    <row r="279" spans="1:1" ht="20.149999999999999" customHeight="1" x14ac:dyDescent="0.35">
      <c r="A279" s="16"/>
    </row>
    <row r="280" spans="1:1" ht="20.149999999999999" customHeight="1" x14ac:dyDescent="0.35">
      <c r="A280" s="16"/>
    </row>
    <row r="281" spans="1:1" ht="20.149999999999999" customHeight="1" x14ac:dyDescent="0.35">
      <c r="A281" s="16"/>
    </row>
    <row r="282" spans="1:1" ht="20.149999999999999" customHeight="1" x14ac:dyDescent="0.35">
      <c r="A282" s="16"/>
    </row>
    <row r="283" spans="1:1" ht="20.149999999999999" customHeight="1" x14ac:dyDescent="0.35">
      <c r="A283" s="16"/>
    </row>
    <row r="284" spans="1:1" ht="20.149999999999999" customHeight="1" x14ac:dyDescent="0.35">
      <c r="A284" s="16"/>
    </row>
    <row r="285" spans="1:1" ht="20.149999999999999" customHeight="1" x14ac:dyDescent="0.35">
      <c r="A285" s="16"/>
    </row>
    <row r="286" spans="1:1" ht="20.149999999999999" customHeight="1" x14ac:dyDescent="0.35">
      <c r="A286" s="16"/>
    </row>
    <row r="287" spans="1:1" ht="20.149999999999999" customHeight="1" x14ac:dyDescent="0.35">
      <c r="A287" s="16"/>
    </row>
    <row r="288" spans="1:1" ht="20.149999999999999" customHeight="1" x14ac:dyDescent="0.35">
      <c r="A288" s="16"/>
    </row>
    <row r="289" spans="1:1" ht="20.149999999999999" customHeight="1" x14ac:dyDescent="0.35">
      <c r="A289" s="16"/>
    </row>
    <row r="290" spans="1:1" ht="20.149999999999999" customHeight="1" x14ac:dyDescent="0.35">
      <c r="A290" s="16"/>
    </row>
    <row r="291" spans="1:1" ht="20.149999999999999" customHeight="1" x14ac:dyDescent="0.35">
      <c r="A291" s="16"/>
    </row>
    <row r="292" spans="1:1" ht="20.149999999999999" customHeight="1" x14ac:dyDescent="0.35">
      <c r="A292" s="16"/>
    </row>
    <row r="293" spans="1:1" ht="20.149999999999999" customHeight="1" x14ac:dyDescent="0.35">
      <c r="A293" s="16"/>
    </row>
    <row r="294" spans="1:1" ht="20.149999999999999" customHeight="1" x14ac:dyDescent="0.35">
      <c r="A294" s="16"/>
    </row>
    <row r="295" spans="1:1" ht="20.149999999999999" customHeight="1" x14ac:dyDescent="0.35">
      <c r="A295" s="16"/>
    </row>
    <row r="296" spans="1:1" ht="20.149999999999999" customHeight="1" x14ac:dyDescent="0.35">
      <c r="A296" s="16"/>
    </row>
    <row r="297" spans="1:1" ht="20.149999999999999" customHeight="1" x14ac:dyDescent="0.35">
      <c r="A297" s="16"/>
    </row>
    <row r="298" spans="1:1" ht="20.149999999999999" customHeight="1" x14ac:dyDescent="0.35">
      <c r="A298" s="16"/>
    </row>
    <row r="299" spans="1:1" ht="20.149999999999999" customHeight="1" x14ac:dyDescent="0.35">
      <c r="A299" s="16"/>
    </row>
    <row r="300" spans="1:1" ht="20.149999999999999" customHeight="1" x14ac:dyDescent="0.35">
      <c r="A300" s="16"/>
    </row>
    <row r="301" spans="1:1" ht="20.149999999999999" customHeight="1" x14ac:dyDescent="0.35">
      <c r="A301" s="16"/>
    </row>
    <row r="302" spans="1:1" ht="20.149999999999999" customHeight="1" x14ac:dyDescent="0.35">
      <c r="A302" s="16"/>
    </row>
    <row r="303" spans="1:1" ht="20.149999999999999" customHeight="1" x14ac:dyDescent="0.35">
      <c r="A303" s="16"/>
    </row>
    <row r="304" spans="1:1" ht="20.149999999999999" customHeight="1" x14ac:dyDescent="0.35">
      <c r="A304" s="16"/>
    </row>
    <row r="305" spans="1:1" ht="20.149999999999999" customHeight="1" x14ac:dyDescent="0.35">
      <c r="A305" s="16"/>
    </row>
    <row r="306" spans="1:1" ht="20.149999999999999" customHeight="1" x14ac:dyDescent="0.35">
      <c r="A306" s="16"/>
    </row>
    <row r="307" spans="1:1" ht="20.149999999999999" customHeight="1" x14ac:dyDescent="0.35">
      <c r="A307" s="16"/>
    </row>
    <row r="308" spans="1:1" ht="20.149999999999999" customHeight="1" x14ac:dyDescent="0.35">
      <c r="A308" s="16"/>
    </row>
    <row r="309" spans="1:1" ht="20.149999999999999" customHeight="1" x14ac:dyDescent="0.35">
      <c r="A309" s="16"/>
    </row>
    <row r="310" spans="1:1" ht="20.149999999999999" customHeight="1" x14ac:dyDescent="0.35">
      <c r="A310" s="16"/>
    </row>
    <row r="311" spans="1:1" ht="20.149999999999999" customHeight="1" x14ac:dyDescent="0.35">
      <c r="A311" s="16"/>
    </row>
    <row r="312" spans="1:1" ht="20.149999999999999" customHeight="1" x14ac:dyDescent="0.35">
      <c r="A312" s="16"/>
    </row>
    <row r="313" spans="1:1" ht="20.149999999999999" customHeight="1" x14ac:dyDescent="0.35">
      <c r="A313" s="16"/>
    </row>
    <row r="314" spans="1:1" ht="20.149999999999999" customHeight="1" x14ac:dyDescent="0.35">
      <c r="A314" s="16"/>
    </row>
    <row r="315" spans="1:1" ht="20.149999999999999" customHeight="1" x14ac:dyDescent="0.35">
      <c r="A315" s="16"/>
    </row>
    <row r="316" spans="1:1" ht="20.149999999999999" customHeight="1" x14ac:dyDescent="0.35">
      <c r="A316" s="16"/>
    </row>
    <row r="317" spans="1:1" ht="20.149999999999999" customHeight="1" x14ac:dyDescent="0.35">
      <c r="A317" s="16"/>
    </row>
    <row r="318" spans="1:1" ht="20.149999999999999" customHeight="1" x14ac:dyDescent="0.35">
      <c r="A318" s="16"/>
    </row>
    <row r="319" spans="1:1" ht="20.149999999999999" customHeight="1" x14ac:dyDescent="0.35">
      <c r="A319" s="16"/>
    </row>
    <row r="320" spans="1:1" ht="20.149999999999999" customHeight="1" x14ac:dyDescent="0.35">
      <c r="A320" s="16"/>
    </row>
    <row r="321" spans="1:1" ht="20.149999999999999" customHeight="1" x14ac:dyDescent="0.35">
      <c r="A321" s="16"/>
    </row>
    <row r="322" spans="1:1" ht="20.149999999999999" customHeight="1" x14ac:dyDescent="0.35">
      <c r="A322" s="16"/>
    </row>
    <row r="323" spans="1:1" ht="20.149999999999999" customHeight="1" x14ac:dyDescent="0.35">
      <c r="A323" s="16"/>
    </row>
    <row r="324" spans="1:1" ht="20.149999999999999" customHeight="1" x14ac:dyDescent="0.35">
      <c r="A324" s="16"/>
    </row>
    <row r="325" spans="1:1" ht="20.149999999999999" customHeight="1" x14ac:dyDescent="0.35">
      <c r="A325" s="16"/>
    </row>
    <row r="326" spans="1:1" ht="20.149999999999999" customHeight="1" x14ac:dyDescent="0.35">
      <c r="A326" s="16"/>
    </row>
    <row r="327" spans="1:1" ht="20.149999999999999" customHeight="1" x14ac:dyDescent="0.35">
      <c r="A327" s="16"/>
    </row>
    <row r="328" spans="1:1" ht="20.149999999999999" customHeight="1" x14ac:dyDescent="0.35">
      <c r="A328" s="16"/>
    </row>
    <row r="329" spans="1:1" ht="20.149999999999999" customHeight="1" x14ac:dyDescent="0.35">
      <c r="A329" s="16"/>
    </row>
    <row r="330" spans="1:1" ht="20.149999999999999" customHeight="1" x14ac:dyDescent="0.35">
      <c r="A330" s="16"/>
    </row>
    <row r="331" spans="1:1" ht="20.149999999999999" customHeight="1" x14ac:dyDescent="0.35">
      <c r="A331" s="16"/>
    </row>
    <row r="332" spans="1:1" ht="20.149999999999999" customHeight="1" x14ac:dyDescent="0.35">
      <c r="A332" s="16"/>
    </row>
    <row r="333" spans="1:1" ht="20.149999999999999" customHeight="1" x14ac:dyDescent="0.35">
      <c r="A333" s="16"/>
    </row>
    <row r="334" spans="1:1" ht="20.149999999999999" customHeight="1" x14ac:dyDescent="0.35">
      <c r="A334" s="16"/>
    </row>
    <row r="335" spans="1:1" ht="20.149999999999999" customHeight="1" x14ac:dyDescent="0.35">
      <c r="A335" s="16"/>
    </row>
    <row r="336" spans="1:1" ht="20.149999999999999" customHeight="1" x14ac:dyDescent="0.35">
      <c r="A336" s="16"/>
    </row>
    <row r="337" spans="1:1" ht="20.149999999999999" customHeight="1" x14ac:dyDescent="0.35">
      <c r="A337" s="16"/>
    </row>
    <row r="338" spans="1:1" ht="20.149999999999999" customHeight="1" x14ac:dyDescent="0.35">
      <c r="A338" s="16"/>
    </row>
    <row r="339" spans="1:1" ht="20.149999999999999" customHeight="1" x14ac:dyDescent="0.35">
      <c r="A339" s="16"/>
    </row>
    <row r="340" spans="1:1" ht="20.149999999999999" customHeight="1" x14ac:dyDescent="0.35">
      <c r="A340" s="16"/>
    </row>
    <row r="341" spans="1:1" ht="20.149999999999999" customHeight="1" x14ac:dyDescent="0.35">
      <c r="A341" s="16"/>
    </row>
    <row r="342" spans="1:1" ht="20.149999999999999" customHeight="1" x14ac:dyDescent="0.35">
      <c r="A342" s="16"/>
    </row>
    <row r="343" spans="1:1" ht="20.149999999999999" customHeight="1" x14ac:dyDescent="0.35">
      <c r="A343" s="16"/>
    </row>
    <row r="344" spans="1:1" ht="20.149999999999999" customHeight="1" x14ac:dyDescent="0.35">
      <c r="A344" s="16"/>
    </row>
    <row r="345" spans="1:1" ht="20.149999999999999" customHeight="1" x14ac:dyDescent="0.35">
      <c r="A345" s="16"/>
    </row>
    <row r="346" spans="1:1" ht="20.149999999999999" customHeight="1" x14ac:dyDescent="0.35">
      <c r="A346" s="16"/>
    </row>
    <row r="347" spans="1:1" ht="20.149999999999999" customHeight="1" x14ac:dyDescent="0.35">
      <c r="A347" s="16"/>
    </row>
    <row r="348" spans="1:1" ht="20.149999999999999" customHeight="1" x14ac:dyDescent="0.35">
      <c r="A348" s="16"/>
    </row>
    <row r="349" spans="1:1" ht="20.149999999999999" customHeight="1" x14ac:dyDescent="0.35">
      <c r="A349" s="16"/>
    </row>
    <row r="350" spans="1:1" ht="20.149999999999999" customHeight="1" x14ac:dyDescent="0.35">
      <c r="A350" s="16"/>
    </row>
    <row r="351" spans="1:1" ht="20.149999999999999" customHeight="1" x14ac:dyDescent="0.35">
      <c r="A351" s="16"/>
    </row>
    <row r="352" spans="1:1" ht="20.149999999999999" customHeight="1" x14ac:dyDescent="0.35">
      <c r="A352" s="16"/>
    </row>
    <row r="353" spans="1:1" ht="20.149999999999999" customHeight="1" x14ac:dyDescent="0.35">
      <c r="A353" s="16"/>
    </row>
    <row r="354" spans="1:1" ht="20.149999999999999" customHeight="1" x14ac:dyDescent="0.35">
      <c r="A354" s="16"/>
    </row>
    <row r="355" spans="1:1" ht="20.149999999999999" customHeight="1" x14ac:dyDescent="0.35">
      <c r="A355" s="16"/>
    </row>
    <row r="356" spans="1:1" ht="20.149999999999999" customHeight="1" x14ac:dyDescent="0.35">
      <c r="A356" s="16"/>
    </row>
    <row r="357" spans="1:1" ht="20.149999999999999" customHeight="1" x14ac:dyDescent="0.35">
      <c r="A357" s="16"/>
    </row>
    <row r="358" spans="1:1" ht="20.149999999999999" customHeight="1" x14ac:dyDescent="0.35">
      <c r="A358" s="16"/>
    </row>
    <row r="359" spans="1:1" ht="20.149999999999999" customHeight="1" x14ac:dyDescent="0.35">
      <c r="A359" s="16"/>
    </row>
    <row r="360" spans="1:1" ht="20.149999999999999" customHeight="1" x14ac:dyDescent="0.35">
      <c r="A360" s="16"/>
    </row>
    <row r="361" spans="1:1" ht="20.149999999999999" customHeight="1" x14ac:dyDescent="0.35">
      <c r="A361" s="16"/>
    </row>
    <row r="362" spans="1:1" ht="20.149999999999999" customHeight="1" x14ac:dyDescent="0.35">
      <c r="A362" s="16"/>
    </row>
    <row r="363" spans="1:1" ht="20.149999999999999" customHeight="1" x14ac:dyDescent="0.35">
      <c r="A363" s="16"/>
    </row>
    <row r="364" spans="1:1" ht="20.149999999999999" customHeight="1" x14ac:dyDescent="0.35">
      <c r="A364" s="16"/>
    </row>
    <row r="365" spans="1:1" ht="20.149999999999999" customHeight="1" x14ac:dyDescent="0.35">
      <c r="A365" s="16"/>
    </row>
    <row r="366" spans="1:1" ht="20.149999999999999" customHeight="1" x14ac:dyDescent="0.35">
      <c r="A366" s="16"/>
    </row>
    <row r="367" spans="1:1" ht="20.149999999999999" customHeight="1" x14ac:dyDescent="0.35">
      <c r="A367" s="16"/>
    </row>
    <row r="368" spans="1:1" ht="20.149999999999999" customHeight="1" x14ac:dyDescent="0.35">
      <c r="A368" s="16"/>
    </row>
    <row r="369" spans="1:1" ht="20.149999999999999" customHeight="1" x14ac:dyDescent="0.35">
      <c r="A369" s="16"/>
    </row>
    <row r="370" spans="1:1" ht="20.149999999999999" customHeight="1" x14ac:dyDescent="0.35">
      <c r="A370" s="16"/>
    </row>
    <row r="371" spans="1:1" ht="20.149999999999999" customHeight="1" x14ac:dyDescent="0.35">
      <c r="A371" s="16"/>
    </row>
    <row r="372" spans="1:1" ht="20.149999999999999" customHeight="1" x14ac:dyDescent="0.35">
      <c r="A372" s="16"/>
    </row>
    <row r="373" spans="1:1" ht="20.149999999999999" customHeight="1" x14ac:dyDescent="0.35">
      <c r="A373" s="16"/>
    </row>
    <row r="374" spans="1:1" ht="20.149999999999999" customHeight="1" x14ac:dyDescent="0.35">
      <c r="A374" s="16"/>
    </row>
    <row r="375" spans="1:1" ht="20.149999999999999" customHeight="1" x14ac:dyDescent="0.35">
      <c r="A375" s="16"/>
    </row>
    <row r="376" spans="1:1" ht="20.149999999999999" customHeight="1" x14ac:dyDescent="0.35">
      <c r="A376" s="16"/>
    </row>
    <row r="377" spans="1:1" ht="20.149999999999999" customHeight="1" x14ac:dyDescent="0.35">
      <c r="A377" s="16"/>
    </row>
    <row r="378" spans="1:1" ht="20.149999999999999" customHeight="1" x14ac:dyDescent="0.35">
      <c r="A378" s="16"/>
    </row>
    <row r="379" spans="1:1" ht="20.149999999999999" customHeight="1" x14ac:dyDescent="0.35">
      <c r="A379" s="16"/>
    </row>
    <row r="380" spans="1:1" ht="20.149999999999999" customHeight="1" x14ac:dyDescent="0.35">
      <c r="A380" s="16"/>
    </row>
    <row r="381" spans="1:1" ht="20.149999999999999" customHeight="1" x14ac:dyDescent="0.35">
      <c r="A381" s="16"/>
    </row>
    <row r="382" spans="1:1" ht="20.149999999999999" customHeight="1" x14ac:dyDescent="0.35">
      <c r="A382" s="16"/>
    </row>
    <row r="383" spans="1:1" ht="20.149999999999999" customHeight="1" x14ac:dyDescent="0.35">
      <c r="A383" s="16"/>
    </row>
    <row r="384" spans="1:1" ht="20.149999999999999" customHeight="1" x14ac:dyDescent="0.35">
      <c r="A384" s="16"/>
    </row>
    <row r="385" spans="1:1" ht="20.149999999999999" customHeight="1" x14ac:dyDescent="0.35">
      <c r="A385" s="16"/>
    </row>
    <row r="386" spans="1:1" ht="20.149999999999999" customHeight="1" x14ac:dyDescent="0.35">
      <c r="A386" s="16"/>
    </row>
    <row r="387" spans="1:1" ht="20.149999999999999" customHeight="1" x14ac:dyDescent="0.35">
      <c r="A387" s="16"/>
    </row>
    <row r="388" spans="1:1" ht="20.149999999999999" customHeight="1" thickBot="1" x14ac:dyDescent="0.4">
      <c r="A388" s="19"/>
    </row>
  </sheetData>
  <mergeCells count="4">
    <mergeCell ref="A1:K1"/>
    <mergeCell ref="A2:K2"/>
    <mergeCell ref="B3:D3"/>
    <mergeCell ref="E3:AB3"/>
  </mergeCells>
  <pageMargins left="0.7" right="0.7" top="0.75" bottom="0.75" header="0.3" footer="0.3"/>
  <customProperties>
    <customPr name="_pios_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388"/>
  <sheetViews>
    <sheetView zoomScale="80" zoomScaleNormal="80" workbookViewId="0">
      <selection sqref="A1:K1"/>
    </sheetView>
  </sheetViews>
  <sheetFormatPr defaultColWidth="9.1796875" defaultRowHeight="14.5" x14ac:dyDescent="0.35"/>
  <cols>
    <col min="1" max="1" width="16.7265625" style="2" customWidth="1"/>
    <col min="2" max="2" width="8.7265625" style="2" customWidth="1"/>
    <col min="3" max="4" width="15.7265625" style="2" customWidth="1"/>
    <col min="5" max="36" width="12.7265625" style="2" customWidth="1"/>
    <col min="37" max="16384" width="9.1796875" style="2"/>
  </cols>
  <sheetData>
    <row r="1" spans="1:36" ht="20.149999999999999" customHeight="1" thickBot="1" x14ac:dyDescent="0.4">
      <c r="A1" s="167" t="s">
        <v>150</v>
      </c>
      <c r="B1" s="168"/>
      <c r="C1" s="168"/>
      <c r="D1" s="168"/>
      <c r="E1" s="168"/>
      <c r="F1" s="168"/>
      <c r="G1" s="168"/>
      <c r="H1" s="168"/>
      <c r="I1" s="168"/>
      <c r="J1" s="168"/>
      <c r="K1" s="169"/>
      <c r="L1" s="64" t="str">
        <f>HYPERLINK("[Universal_Custom_PCR_Array_Panel_Conversion.xlsx]Data_Entry!$C$7","BACK")</f>
        <v>BACK</v>
      </c>
    </row>
    <row r="2" spans="1:36" ht="174.75" customHeight="1" thickBot="1" x14ac:dyDescent="0.4">
      <c r="A2" s="129" t="s">
        <v>343</v>
      </c>
      <c r="B2" s="130"/>
      <c r="C2" s="130"/>
      <c r="D2" s="130"/>
      <c r="E2" s="130"/>
      <c r="F2" s="130"/>
      <c r="G2" s="130"/>
      <c r="H2" s="130"/>
      <c r="I2" s="130"/>
      <c r="J2" s="151"/>
      <c r="K2" s="152"/>
    </row>
    <row r="3" spans="1:36" ht="20.149999999999999" customHeight="1" x14ac:dyDescent="0.35">
      <c r="A3" s="78" t="s">
        <v>125</v>
      </c>
      <c r="B3" s="133" t="s">
        <v>91</v>
      </c>
      <c r="C3" s="134"/>
      <c r="D3" s="153"/>
      <c r="E3" s="136" t="s">
        <v>109</v>
      </c>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37"/>
    </row>
    <row r="4" spans="1:36"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7" t="s">
        <v>111</v>
      </c>
      <c r="M4" s="7" t="s">
        <v>114</v>
      </c>
      <c r="N4" s="7" t="s">
        <v>115</v>
      </c>
      <c r="O4" s="7" t="s">
        <v>116</v>
      </c>
      <c r="P4" s="7" t="s">
        <v>117</v>
      </c>
      <c r="Q4" s="7" t="s">
        <v>137</v>
      </c>
      <c r="R4" s="7" t="s">
        <v>138</v>
      </c>
      <c r="S4" s="7" t="s">
        <v>139</v>
      </c>
      <c r="T4" s="7" t="s">
        <v>140</v>
      </c>
      <c r="U4" s="7" t="s">
        <v>142</v>
      </c>
      <c r="V4" s="7" t="s">
        <v>143</v>
      </c>
      <c r="W4" s="7" t="s">
        <v>144</v>
      </c>
      <c r="X4" s="7" t="s">
        <v>145</v>
      </c>
      <c r="Y4" s="7" t="s">
        <v>146</v>
      </c>
      <c r="Z4" s="7" t="s">
        <v>147</v>
      </c>
      <c r="AA4" s="7" t="s">
        <v>148</v>
      </c>
      <c r="AB4" s="7" t="s">
        <v>149</v>
      </c>
      <c r="AC4" s="7" t="s">
        <v>151</v>
      </c>
      <c r="AD4" s="7" t="s">
        <v>152</v>
      </c>
      <c r="AE4" s="7" t="s">
        <v>153</v>
      </c>
      <c r="AF4" s="7" t="s">
        <v>154</v>
      </c>
      <c r="AG4" s="7" t="s">
        <v>155</v>
      </c>
      <c r="AH4" s="7" t="s">
        <v>156</v>
      </c>
      <c r="AI4" s="7" t="s">
        <v>157</v>
      </c>
      <c r="AJ4" s="8" t="s">
        <v>158</v>
      </c>
    </row>
    <row r="5" spans="1:36" ht="20.149999999999999" customHeight="1" x14ac:dyDescent="0.35">
      <c r="A5" s="58"/>
      <c r="B5" s="88">
        <v>1</v>
      </c>
      <c r="C5" s="87"/>
      <c r="D5" s="87"/>
      <c r="E5" s="47">
        <f>$A5</f>
        <v>0</v>
      </c>
      <c r="F5" s="47">
        <f>$A6</f>
        <v>0</v>
      </c>
      <c r="G5" s="47">
        <f>$A29</f>
        <v>0</v>
      </c>
      <c r="H5" s="47">
        <f>$A30</f>
        <v>0</v>
      </c>
      <c r="I5" s="47">
        <f>$A53</f>
        <v>0</v>
      </c>
      <c r="J5" s="47">
        <f>$A54</f>
        <v>0</v>
      </c>
      <c r="K5" s="47">
        <f>$A77</f>
        <v>0</v>
      </c>
      <c r="L5" s="47">
        <f>$A78</f>
        <v>0</v>
      </c>
      <c r="M5" s="47">
        <f>$A101</f>
        <v>0</v>
      </c>
      <c r="N5" s="47">
        <f>$A102</f>
        <v>0</v>
      </c>
      <c r="O5" s="47">
        <f>$A125</f>
        <v>0</v>
      </c>
      <c r="P5" s="47">
        <f>$A126</f>
        <v>0</v>
      </c>
      <c r="Q5" s="47">
        <f>$A149</f>
        <v>0</v>
      </c>
      <c r="R5" s="47">
        <f>$A150</f>
        <v>0</v>
      </c>
      <c r="S5" s="47">
        <f>$A173</f>
        <v>0</v>
      </c>
      <c r="T5" s="47">
        <f>$A174</f>
        <v>0</v>
      </c>
      <c r="U5" s="47">
        <f>$A197</f>
        <v>0</v>
      </c>
      <c r="V5" s="47">
        <f>$A198</f>
        <v>0</v>
      </c>
      <c r="W5" s="47">
        <f>$A221</f>
        <v>0</v>
      </c>
      <c r="X5" s="47">
        <f>$A222</f>
        <v>0</v>
      </c>
      <c r="Y5" s="47">
        <f>$A245</f>
        <v>0</v>
      </c>
      <c r="Z5" s="47">
        <f>$A246</f>
        <v>0</v>
      </c>
      <c r="AA5" s="47">
        <f>$A269</f>
        <v>0</v>
      </c>
      <c r="AB5" s="47">
        <f>$A270</f>
        <v>0</v>
      </c>
      <c r="AC5" s="47">
        <f>$A293</f>
        <v>0</v>
      </c>
      <c r="AD5" s="47">
        <f>$A294</f>
        <v>0</v>
      </c>
      <c r="AE5" s="47">
        <f>$A317</f>
        <v>0</v>
      </c>
      <c r="AF5" s="47">
        <f>$A318</f>
        <v>0</v>
      </c>
      <c r="AG5" s="47">
        <f>$A341</f>
        <v>0</v>
      </c>
      <c r="AH5" s="47">
        <f>$A342</f>
        <v>0</v>
      </c>
      <c r="AI5" s="47">
        <f>$A365</f>
        <v>0</v>
      </c>
      <c r="AJ5" s="54">
        <f>$A366</f>
        <v>0</v>
      </c>
    </row>
    <row r="6" spans="1:36" ht="20.149999999999999" customHeight="1" x14ac:dyDescent="0.35">
      <c r="A6" s="53"/>
      <c r="B6" s="88">
        <f t="shared" ref="B6:B16" si="0">B5+1</f>
        <v>2</v>
      </c>
      <c r="C6" s="87"/>
      <c r="D6" s="87"/>
      <c r="E6" s="48">
        <f>$A7</f>
        <v>0</v>
      </c>
      <c r="F6" s="48">
        <f>$A8</f>
        <v>0</v>
      </c>
      <c r="G6" s="48">
        <f>$A31</f>
        <v>0</v>
      </c>
      <c r="H6" s="48">
        <f>$A32</f>
        <v>0</v>
      </c>
      <c r="I6" s="48">
        <f>$A55</f>
        <v>0</v>
      </c>
      <c r="J6" s="48">
        <f>$A56</f>
        <v>0</v>
      </c>
      <c r="K6" s="48">
        <f>$A79</f>
        <v>0</v>
      </c>
      <c r="L6" s="48">
        <f>$A80</f>
        <v>0</v>
      </c>
      <c r="M6" s="48">
        <f>$A103</f>
        <v>0</v>
      </c>
      <c r="N6" s="48">
        <f>$A104</f>
        <v>0</v>
      </c>
      <c r="O6" s="48">
        <f>$A127</f>
        <v>0</v>
      </c>
      <c r="P6" s="48">
        <f>$A128</f>
        <v>0</v>
      </c>
      <c r="Q6" s="48">
        <f>$A151</f>
        <v>0</v>
      </c>
      <c r="R6" s="48">
        <f>$A152</f>
        <v>0</v>
      </c>
      <c r="S6" s="48">
        <f>$A175</f>
        <v>0</v>
      </c>
      <c r="T6" s="48">
        <f>$A176</f>
        <v>0</v>
      </c>
      <c r="U6" s="48">
        <f>$A199</f>
        <v>0</v>
      </c>
      <c r="V6" s="48">
        <f>$A200</f>
        <v>0</v>
      </c>
      <c r="W6" s="48">
        <f>$A223</f>
        <v>0</v>
      </c>
      <c r="X6" s="48">
        <f>$A224</f>
        <v>0</v>
      </c>
      <c r="Y6" s="48">
        <f>$A247</f>
        <v>0</v>
      </c>
      <c r="Z6" s="48">
        <f>$A248</f>
        <v>0</v>
      </c>
      <c r="AA6" s="48">
        <f>$A271</f>
        <v>0</v>
      </c>
      <c r="AB6" s="48">
        <f>$A272</f>
        <v>0</v>
      </c>
      <c r="AC6" s="48">
        <f>$A295</f>
        <v>0</v>
      </c>
      <c r="AD6" s="48">
        <f>$A296</f>
        <v>0</v>
      </c>
      <c r="AE6" s="48">
        <f>$A319</f>
        <v>0</v>
      </c>
      <c r="AF6" s="48">
        <f>$A320</f>
        <v>0</v>
      </c>
      <c r="AG6" s="48">
        <f>$A343</f>
        <v>0</v>
      </c>
      <c r="AH6" s="48">
        <f>$A344</f>
        <v>0</v>
      </c>
      <c r="AI6" s="48">
        <f>$A367</f>
        <v>0</v>
      </c>
      <c r="AJ6" s="55">
        <f>$A368</f>
        <v>0</v>
      </c>
    </row>
    <row r="7" spans="1:36" ht="20.149999999999999" customHeight="1" x14ac:dyDescent="0.35">
      <c r="A7" s="53"/>
      <c r="B7" s="88">
        <f t="shared" si="0"/>
        <v>3</v>
      </c>
      <c r="C7" s="87"/>
      <c r="D7" s="87"/>
      <c r="E7" s="48">
        <f>$A9</f>
        <v>0</v>
      </c>
      <c r="F7" s="48">
        <f>$A10</f>
        <v>0</v>
      </c>
      <c r="G7" s="48">
        <f>$A33</f>
        <v>0</v>
      </c>
      <c r="H7" s="48">
        <f>$A34</f>
        <v>0</v>
      </c>
      <c r="I7" s="48">
        <f>$A57</f>
        <v>0</v>
      </c>
      <c r="J7" s="48">
        <f>$A58</f>
        <v>0</v>
      </c>
      <c r="K7" s="48">
        <f>$A81</f>
        <v>0</v>
      </c>
      <c r="L7" s="48">
        <f>$A82</f>
        <v>0</v>
      </c>
      <c r="M7" s="48">
        <f>$A105</f>
        <v>0</v>
      </c>
      <c r="N7" s="48">
        <f>$A106</f>
        <v>0</v>
      </c>
      <c r="O7" s="48">
        <f>$A129</f>
        <v>0</v>
      </c>
      <c r="P7" s="48">
        <f>$A130</f>
        <v>0</v>
      </c>
      <c r="Q7" s="48">
        <f>$A153</f>
        <v>0</v>
      </c>
      <c r="R7" s="48">
        <f>$A154</f>
        <v>0</v>
      </c>
      <c r="S7" s="48">
        <f>$A177</f>
        <v>0</v>
      </c>
      <c r="T7" s="48">
        <f>$A178</f>
        <v>0</v>
      </c>
      <c r="U7" s="48">
        <f>$A201</f>
        <v>0</v>
      </c>
      <c r="V7" s="48">
        <f>$A202</f>
        <v>0</v>
      </c>
      <c r="W7" s="48">
        <f>$A225</f>
        <v>0</v>
      </c>
      <c r="X7" s="48">
        <f>$A226</f>
        <v>0</v>
      </c>
      <c r="Y7" s="48">
        <f>$A249</f>
        <v>0</v>
      </c>
      <c r="Z7" s="48">
        <f>$A250</f>
        <v>0</v>
      </c>
      <c r="AA7" s="48">
        <f>$A273</f>
        <v>0</v>
      </c>
      <c r="AB7" s="48">
        <f>$A273</f>
        <v>0</v>
      </c>
      <c r="AC7" s="48">
        <f>$A297</f>
        <v>0</v>
      </c>
      <c r="AD7" s="48">
        <f>$A298</f>
        <v>0</v>
      </c>
      <c r="AE7" s="48">
        <f>$A321</f>
        <v>0</v>
      </c>
      <c r="AF7" s="48">
        <f>$A322</f>
        <v>0</v>
      </c>
      <c r="AG7" s="48">
        <f>$A345</f>
        <v>0</v>
      </c>
      <c r="AH7" s="48">
        <f>$A346</f>
        <v>0</v>
      </c>
      <c r="AI7" s="48">
        <f>$A369</f>
        <v>0</v>
      </c>
      <c r="AJ7" s="55">
        <f>$A370</f>
        <v>0</v>
      </c>
    </row>
    <row r="8" spans="1:36" ht="20.149999999999999" customHeight="1" x14ac:dyDescent="0.35">
      <c r="A8" s="53"/>
      <c r="B8" s="88">
        <f t="shared" si="0"/>
        <v>4</v>
      </c>
      <c r="C8" s="87"/>
      <c r="D8" s="87"/>
      <c r="E8" s="48">
        <f>$A11</f>
        <v>0</v>
      </c>
      <c r="F8" s="48">
        <f>$A12</f>
        <v>0</v>
      </c>
      <c r="G8" s="48">
        <f>$A35</f>
        <v>0</v>
      </c>
      <c r="H8" s="48">
        <f>$A36</f>
        <v>0</v>
      </c>
      <c r="I8" s="48">
        <f>$A59</f>
        <v>0</v>
      </c>
      <c r="J8" s="48">
        <f>$A60</f>
        <v>0</v>
      </c>
      <c r="K8" s="48">
        <f>$A83</f>
        <v>0</v>
      </c>
      <c r="L8" s="48">
        <f>$A84</f>
        <v>0</v>
      </c>
      <c r="M8" s="48">
        <f>$A107</f>
        <v>0</v>
      </c>
      <c r="N8" s="48">
        <f>$A108</f>
        <v>0</v>
      </c>
      <c r="O8" s="48">
        <f>$A131</f>
        <v>0</v>
      </c>
      <c r="P8" s="48">
        <f>$A132</f>
        <v>0</v>
      </c>
      <c r="Q8" s="48">
        <f>$A155</f>
        <v>0</v>
      </c>
      <c r="R8" s="48">
        <f>$A156</f>
        <v>0</v>
      </c>
      <c r="S8" s="48">
        <f>$A179</f>
        <v>0</v>
      </c>
      <c r="T8" s="48">
        <f>$A180</f>
        <v>0</v>
      </c>
      <c r="U8" s="48">
        <f>$A203</f>
        <v>0</v>
      </c>
      <c r="V8" s="48">
        <f>$A204</f>
        <v>0</v>
      </c>
      <c r="W8" s="48">
        <f>$A227</f>
        <v>0</v>
      </c>
      <c r="X8" s="48">
        <f>$A228</f>
        <v>0</v>
      </c>
      <c r="Y8" s="48">
        <f>$A251</f>
        <v>0</v>
      </c>
      <c r="Z8" s="48">
        <f>$A252</f>
        <v>0</v>
      </c>
      <c r="AA8" s="48">
        <f>$A275</f>
        <v>0</v>
      </c>
      <c r="AB8" s="48">
        <f>$A274</f>
        <v>0</v>
      </c>
      <c r="AC8" s="48">
        <f>$A299</f>
        <v>0</v>
      </c>
      <c r="AD8" s="48">
        <f>$A300</f>
        <v>0</v>
      </c>
      <c r="AE8" s="48">
        <f>$A323</f>
        <v>0</v>
      </c>
      <c r="AF8" s="48">
        <f>$A324</f>
        <v>0</v>
      </c>
      <c r="AG8" s="48">
        <f>$A347</f>
        <v>0</v>
      </c>
      <c r="AH8" s="48">
        <f>$A348</f>
        <v>0</v>
      </c>
      <c r="AI8" s="48">
        <f>$A371</f>
        <v>0</v>
      </c>
      <c r="AJ8" s="55">
        <f>$A372</f>
        <v>0</v>
      </c>
    </row>
    <row r="9" spans="1:36" ht="20.149999999999999" customHeight="1" x14ac:dyDescent="0.35">
      <c r="A9" s="53"/>
      <c r="B9" s="88">
        <f t="shared" si="0"/>
        <v>5</v>
      </c>
      <c r="C9" s="87"/>
      <c r="D9" s="87"/>
      <c r="E9" s="48">
        <f>$A13</f>
        <v>0</v>
      </c>
      <c r="F9" s="48">
        <f>$A14</f>
        <v>0</v>
      </c>
      <c r="G9" s="48">
        <f>$A37</f>
        <v>0</v>
      </c>
      <c r="H9" s="48">
        <f>$A38</f>
        <v>0</v>
      </c>
      <c r="I9" s="48">
        <f>$A61</f>
        <v>0</v>
      </c>
      <c r="J9" s="48">
        <f>$A62</f>
        <v>0</v>
      </c>
      <c r="K9" s="48">
        <f>$A85</f>
        <v>0</v>
      </c>
      <c r="L9" s="48">
        <f>$A86</f>
        <v>0</v>
      </c>
      <c r="M9" s="48">
        <f>$A109</f>
        <v>0</v>
      </c>
      <c r="N9" s="48">
        <f>$A110</f>
        <v>0</v>
      </c>
      <c r="O9" s="48">
        <f>$A133</f>
        <v>0</v>
      </c>
      <c r="P9" s="48">
        <f>$A134</f>
        <v>0</v>
      </c>
      <c r="Q9" s="48">
        <f>$A157</f>
        <v>0</v>
      </c>
      <c r="R9" s="48">
        <f>$A158</f>
        <v>0</v>
      </c>
      <c r="S9" s="48">
        <f>$A181</f>
        <v>0</v>
      </c>
      <c r="T9" s="48">
        <f>$A182</f>
        <v>0</v>
      </c>
      <c r="U9" s="48">
        <f>$A205</f>
        <v>0</v>
      </c>
      <c r="V9" s="48">
        <f>$A206</f>
        <v>0</v>
      </c>
      <c r="W9" s="48">
        <f>$A229</f>
        <v>0</v>
      </c>
      <c r="X9" s="48">
        <f>$A230</f>
        <v>0</v>
      </c>
      <c r="Y9" s="48">
        <f>$A253</f>
        <v>0</v>
      </c>
      <c r="Z9" s="48">
        <f>$A254</f>
        <v>0</v>
      </c>
      <c r="AA9" s="48">
        <f>$A277</f>
        <v>0</v>
      </c>
      <c r="AB9" s="48">
        <f>$A276</f>
        <v>0</v>
      </c>
      <c r="AC9" s="48">
        <f>$A301</f>
        <v>0</v>
      </c>
      <c r="AD9" s="48">
        <f>$A302</f>
        <v>0</v>
      </c>
      <c r="AE9" s="48">
        <f>$A325</f>
        <v>0</v>
      </c>
      <c r="AF9" s="48">
        <f>$A326</f>
        <v>0</v>
      </c>
      <c r="AG9" s="48">
        <f>$A349</f>
        <v>0</v>
      </c>
      <c r="AH9" s="48">
        <f>$A350</f>
        <v>0</v>
      </c>
      <c r="AI9" s="48">
        <f>$A373</f>
        <v>0</v>
      </c>
      <c r="AJ9" s="55">
        <f>$A374</f>
        <v>0</v>
      </c>
    </row>
    <row r="10" spans="1:36" ht="20.149999999999999" customHeight="1" x14ac:dyDescent="0.35">
      <c r="A10" s="53"/>
      <c r="B10" s="88">
        <f t="shared" si="0"/>
        <v>6</v>
      </c>
      <c r="C10" s="87"/>
      <c r="D10" s="87"/>
      <c r="E10" s="48">
        <f>$A15</f>
        <v>0</v>
      </c>
      <c r="F10" s="48">
        <f>$A16</f>
        <v>0</v>
      </c>
      <c r="G10" s="48">
        <f>$A39</f>
        <v>0</v>
      </c>
      <c r="H10" s="48">
        <f>$A40</f>
        <v>0</v>
      </c>
      <c r="I10" s="48">
        <f>$A63</f>
        <v>0</v>
      </c>
      <c r="J10" s="48">
        <f>$A64</f>
        <v>0</v>
      </c>
      <c r="K10" s="48">
        <f>$A87</f>
        <v>0</v>
      </c>
      <c r="L10" s="48">
        <f>$A88</f>
        <v>0</v>
      </c>
      <c r="M10" s="48">
        <f>$A111</f>
        <v>0</v>
      </c>
      <c r="N10" s="48">
        <f>$A112</f>
        <v>0</v>
      </c>
      <c r="O10" s="48">
        <f>$A135</f>
        <v>0</v>
      </c>
      <c r="P10" s="48">
        <f>$A136</f>
        <v>0</v>
      </c>
      <c r="Q10" s="48">
        <f>$A159</f>
        <v>0</v>
      </c>
      <c r="R10" s="48">
        <f>$A160</f>
        <v>0</v>
      </c>
      <c r="S10" s="48">
        <f>$A183</f>
        <v>0</v>
      </c>
      <c r="T10" s="48">
        <f>$A184</f>
        <v>0</v>
      </c>
      <c r="U10" s="48">
        <f>$A207</f>
        <v>0</v>
      </c>
      <c r="V10" s="48">
        <f>$A208</f>
        <v>0</v>
      </c>
      <c r="W10" s="48">
        <f>$A231</f>
        <v>0</v>
      </c>
      <c r="X10" s="48">
        <f>$A232</f>
        <v>0</v>
      </c>
      <c r="Y10" s="48">
        <f>$A255</f>
        <v>0</v>
      </c>
      <c r="Z10" s="48">
        <f>$A256</f>
        <v>0</v>
      </c>
      <c r="AA10" s="48">
        <f>$A279</f>
        <v>0</v>
      </c>
      <c r="AB10" s="48">
        <f>$A278</f>
        <v>0</v>
      </c>
      <c r="AC10" s="48">
        <f>$A303</f>
        <v>0</v>
      </c>
      <c r="AD10" s="48">
        <f>$A304</f>
        <v>0</v>
      </c>
      <c r="AE10" s="48">
        <f>$A327</f>
        <v>0</v>
      </c>
      <c r="AF10" s="48">
        <f>$A328</f>
        <v>0</v>
      </c>
      <c r="AG10" s="48">
        <f>$A351</f>
        <v>0</v>
      </c>
      <c r="AH10" s="48">
        <f>$A352</f>
        <v>0</v>
      </c>
      <c r="AI10" s="48">
        <f>$A375</f>
        <v>0</v>
      </c>
      <c r="AJ10" s="55">
        <f>$A376</f>
        <v>0</v>
      </c>
    </row>
    <row r="11" spans="1:36" ht="20.149999999999999" customHeight="1" x14ac:dyDescent="0.35">
      <c r="A11" s="53"/>
      <c r="B11" s="88">
        <f t="shared" si="0"/>
        <v>7</v>
      </c>
      <c r="C11" s="87"/>
      <c r="D11" s="87"/>
      <c r="E11" s="48">
        <f>$A17</f>
        <v>0</v>
      </c>
      <c r="F11" s="48">
        <f>$A18</f>
        <v>0</v>
      </c>
      <c r="G11" s="48">
        <f>$A41</f>
        <v>0</v>
      </c>
      <c r="H11" s="48">
        <f>$A42</f>
        <v>0</v>
      </c>
      <c r="I11" s="48">
        <f>$A65</f>
        <v>0</v>
      </c>
      <c r="J11" s="48">
        <f>$A66</f>
        <v>0</v>
      </c>
      <c r="K11" s="48">
        <f>$A89</f>
        <v>0</v>
      </c>
      <c r="L11" s="48">
        <f>$A90</f>
        <v>0</v>
      </c>
      <c r="M11" s="48">
        <f>$A113</f>
        <v>0</v>
      </c>
      <c r="N11" s="48">
        <f>$A114</f>
        <v>0</v>
      </c>
      <c r="O11" s="48">
        <f>$A137</f>
        <v>0</v>
      </c>
      <c r="P11" s="48">
        <f>$A138</f>
        <v>0</v>
      </c>
      <c r="Q11" s="48">
        <f>$A161</f>
        <v>0</v>
      </c>
      <c r="R11" s="48">
        <f>$A162</f>
        <v>0</v>
      </c>
      <c r="S11" s="48">
        <f>$A185</f>
        <v>0</v>
      </c>
      <c r="T11" s="48">
        <f>$A186</f>
        <v>0</v>
      </c>
      <c r="U11" s="48">
        <f>$A209</f>
        <v>0</v>
      </c>
      <c r="V11" s="48">
        <f>$A210</f>
        <v>0</v>
      </c>
      <c r="W11" s="48">
        <f>$A233</f>
        <v>0</v>
      </c>
      <c r="X11" s="48">
        <f>$A234</f>
        <v>0</v>
      </c>
      <c r="Y11" s="48">
        <f>$A257</f>
        <v>0</v>
      </c>
      <c r="Z11" s="48">
        <f>$A258</f>
        <v>0</v>
      </c>
      <c r="AA11" s="48">
        <f>$A281</f>
        <v>0</v>
      </c>
      <c r="AB11" s="48">
        <f>$A280</f>
        <v>0</v>
      </c>
      <c r="AC11" s="48">
        <f>$A305</f>
        <v>0</v>
      </c>
      <c r="AD11" s="48">
        <f>$A306</f>
        <v>0</v>
      </c>
      <c r="AE11" s="48">
        <f>$A329</f>
        <v>0</v>
      </c>
      <c r="AF11" s="48">
        <f>$A330</f>
        <v>0</v>
      </c>
      <c r="AG11" s="48">
        <f>$A353</f>
        <v>0</v>
      </c>
      <c r="AH11" s="48">
        <f>$A354</f>
        <v>0</v>
      </c>
      <c r="AI11" s="48">
        <f>$A377</f>
        <v>0</v>
      </c>
      <c r="AJ11" s="55">
        <f>$A378</f>
        <v>0</v>
      </c>
    </row>
    <row r="12" spans="1:36" ht="20.149999999999999" customHeight="1" x14ac:dyDescent="0.35">
      <c r="A12" s="53"/>
      <c r="B12" s="88">
        <f t="shared" si="0"/>
        <v>8</v>
      </c>
      <c r="C12" s="87"/>
      <c r="D12" s="87"/>
      <c r="E12" s="48">
        <f>$A19</f>
        <v>0</v>
      </c>
      <c r="F12" s="48">
        <f>$A20</f>
        <v>0</v>
      </c>
      <c r="G12" s="48">
        <f>$A43</f>
        <v>0</v>
      </c>
      <c r="H12" s="48">
        <f>$A44</f>
        <v>0</v>
      </c>
      <c r="I12" s="48">
        <f>$A67</f>
        <v>0</v>
      </c>
      <c r="J12" s="48">
        <f>$A68</f>
        <v>0</v>
      </c>
      <c r="K12" s="48">
        <f>$A91</f>
        <v>0</v>
      </c>
      <c r="L12" s="48">
        <f>$A92</f>
        <v>0</v>
      </c>
      <c r="M12" s="48">
        <f>$A115</f>
        <v>0</v>
      </c>
      <c r="N12" s="48">
        <f>$A116</f>
        <v>0</v>
      </c>
      <c r="O12" s="48">
        <f>$A139</f>
        <v>0</v>
      </c>
      <c r="P12" s="48">
        <f>$A140</f>
        <v>0</v>
      </c>
      <c r="Q12" s="48">
        <f>$A163</f>
        <v>0</v>
      </c>
      <c r="R12" s="48">
        <f>$A164</f>
        <v>0</v>
      </c>
      <c r="S12" s="48">
        <f>$A187</f>
        <v>0</v>
      </c>
      <c r="T12" s="48">
        <f>$A188</f>
        <v>0</v>
      </c>
      <c r="U12" s="48">
        <f>$A211</f>
        <v>0</v>
      </c>
      <c r="V12" s="48">
        <f>$A212</f>
        <v>0</v>
      </c>
      <c r="W12" s="48">
        <f>$A235</f>
        <v>0</v>
      </c>
      <c r="X12" s="48">
        <f>$A236</f>
        <v>0</v>
      </c>
      <c r="Y12" s="48">
        <f>$A259</f>
        <v>0</v>
      </c>
      <c r="Z12" s="48">
        <f>$A260</f>
        <v>0</v>
      </c>
      <c r="AA12" s="48">
        <f>$A283</f>
        <v>0</v>
      </c>
      <c r="AB12" s="48">
        <f>$A282</f>
        <v>0</v>
      </c>
      <c r="AC12" s="48">
        <f>$A307</f>
        <v>0</v>
      </c>
      <c r="AD12" s="48">
        <f>$A308</f>
        <v>0</v>
      </c>
      <c r="AE12" s="48">
        <f>$A331</f>
        <v>0</v>
      </c>
      <c r="AF12" s="48">
        <f>$A332</f>
        <v>0</v>
      </c>
      <c r="AG12" s="48">
        <f>$A355</f>
        <v>0</v>
      </c>
      <c r="AH12" s="48">
        <f>$A356</f>
        <v>0</v>
      </c>
      <c r="AI12" s="48">
        <f>$A379</f>
        <v>0</v>
      </c>
      <c r="AJ12" s="55">
        <f>$A380</f>
        <v>0</v>
      </c>
    </row>
    <row r="13" spans="1:36" ht="20.149999999999999" customHeight="1" x14ac:dyDescent="0.35">
      <c r="A13" s="53"/>
      <c r="B13" s="88">
        <f t="shared" si="0"/>
        <v>9</v>
      </c>
      <c r="C13" s="87"/>
      <c r="D13" s="87"/>
      <c r="E13" s="48">
        <f>$A21</f>
        <v>0</v>
      </c>
      <c r="F13" s="48">
        <f>$A22</f>
        <v>0</v>
      </c>
      <c r="G13" s="48">
        <f>$A45</f>
        <v>0</v>
      </c>
      <c r="H13" s="48">
        <f>$A46</f>
        <v>0</v>
      </c>
      <c r="I13" s="48">
        <f>$A69</f>
        <v>0</v>
      </c>
      <c r="J13" s="48">
        <f>$A70</f>
        <v>0</v>
      </c>
      <c r="K13" s="48">
        <f>$A93</f>
        <v>0</v>
      </c>
      <c r="L13" s="48">
        <f>$A94</f>
        <v>0</v>
      </c>
      <c r="M13" s="48">
        <f>$A117</f>
        <v>0</v>
      </c>
      <c r="N13" s="48">
        <f>$A118</f>
        <v>0</v>
      </c>
      <c r="O13" s="48">
        <f>$A141</f>
        <v>0</v>
      </c>
      <c r="P13" s="48">
        <f>$A142</f>
        <v>0</v>
      </c>
      <c r="Q13" s="48">
        <f>$A165</f>
        <v>0</v>
      </c>
      <c r="R13" s="48">
        <f>$A166</f>
        <v>0</v>
      </c>
      <c r="S13" s="48">
        <f>$A189</f>
        <v>0</v>
      </c>
      <c r="T13" s="48">
        <f>$A190</f>
        <v>0</v>
      </c>
      <c r="U13" s="48">
        <f>$A213</f>
        <v>0</v>
      </c>
      <c r="V13" s="48">
        <f>$A214</f>
        <v>0</v>
      </c>
      <c r="W13" s="48">
        <f>$A237</f>
        <v>0</v>
      </c>
      <c r="X13" s="48">
        <f>$A238</f>
        <v>0</v>
      </c>
      <c r="Y13" s="48">
        <f>$A261</f>
        <v>0</v>
      </c>
      <c r="Z13" s="48">
        <f>$A262</f>
        <v>0</v>
      </c>
      <c r="AA13" s="48">
        <f>$A285</f>
        <v>0</v>
      </c>
      <c r="AB13" s="48">
        <f>$A284</f>
        <v>0</v>
      </c>
      <c r="AC13" s="48">
        <f>$A309</f>
        <v>0</v>
      </c>
      <c r="AD13" s="48">
        <f>$A310</f>
        <v>0</v>
      </c>
      <c r="AE13" s="48">
        <f>$A333</f>
        <v>0</v>
      </c>
      <c r="AF13" s="48">
        <f>$A334</f>
        <v>0</v>
      </c>
      <c r="AG13" s="48">
        <f>$A357</f>
        <v>0</v>
      </c>
      <c r="AH13" s="48">
        <f>$A358</f>
        <v>0</v>
      </c>
      <c r="AI13" s="48">
        <f>$A381</f>
        <v>0</v>
      </c>
      <c r="AJ13" s="55">
        <f>$A382</f>
        <v>0</v>
      </c>
    </row>
    <row r="14" spans="1:36" ht="20.149999999999999" customHeight="1" x14ac:dyDescent="0.35">
      <c r="A14" s="53"/>
      <c r="B14" s="88">
        <f t="shared" si="0"/>
        <v>10</v>
      </c>
      <c r="C14" s="87"/>
      <c r="D14" s="87"/>
      <c r="E14" s="48">
        <f>$A23</f>
        <v>0</v>
      </c>
      <c r="F14" s="48">
        <f>$A24</f>
        <v>0</v>
      </c>
      <c r="G14" s="48">
        <f>$A47</f>
        <v>0</v>
      </c>
      <c r="H14" s="48">
        <f>$A48</f>
        <v>0</v>
      </c>
      <c r="I14" s="48">
        <f>$A71</f>
        <v>0</v>
      </c>
      <c r="J14" s="48">
        <f>$A72</f>
        <v>0</v>
      </c>
      <c r="K14" s="48">
        <f>$A95</f>
        <v>0</v>
      </c>
      <c r="L14" s="48">
        <f>$A96</f>
        <v>0</v>
      </c>
      <c r="M14" s="48">
        <f>$A119</f>
        <v>0</v>
      </c>
      <c r="N14" s="48">
        <f>$A120</f>
        <v>0</v>
      </c>
      <c r="O14" s="48">
        <f>$A143</f>
        <v>0</v>
      </c>
      <c r="P14" s="48">
        <f>$A144</f>
        <v>0</v>
      </c>
      <c r="Q14" s="48">
        <f>$A167</f>
        <v>0</v>
      </c>
      <c r="R14" s="48">
        <f>$A168</f>
        <v>0</v>
      </c>
      <c r="S14" s="48">
        <f>$A191</f>
        <v>0</v>
      </c>
      <c r="T14" s="48">
        <f>$A192</f>
        <v>0</v>
      </c>
      <c r="U14" s="48">
        <f>$A215</f>
        <v>0</v>
      </c>
      <c r="V14" s="48">
        <f>$A216</f>
        <v>0</v>
      </c>
      <c r="W14" s="48">
        <f>$A239</f>
        <v>0</v>
      </c>
      <c r="X14" s="48">
        <f>$A240</f>
        <v>0</v>
      </c>
      <c r="Y14" s="48">
        <f>$A263</f>
        <v>0</v>
      </c>
      <c r="Z14" s="48">
        <f>$A264</f>
        <v>0</v>
      </c>
      <c r="AA14" s="48">
        <f>$A287</f>
        <v>0</v>
      </c>
      <c r="AB14" s="48">
        <f>$A286</f>
        <v>0</v>
      </c>
      <c r="AC14" s="48">
        <f>$A311</f>
        <v>0</v>
      </c>
      <c r="AD14" s="48">
        <f>$A312</f>
        <v>0</v>
      </c>
      <c r="AE14" s="48">
        <f>$A335</f>
        <v>0</v>
      </c>
      <c r="AF14" s="48">
        <f>$A336</f>
        <v>0</v>
      </c>
      <c r="AG14" s="48">
        <f>$A359</f>
        <v>0</v>
      </c>
      <c r="AH14" s="48">
        <f>$A360</f>
        <v>0</v>
      </c>
      <c r="AI14" s="48">
        <f>$A383</f>
        <v>0</v>
      </c>
      <c r="AJ14" s="55">
        <f>$A384</f>
        <v>0</v>
      </c>
    </row>
    <row r="15" spans="1:36" ht="20.149999999999999" customHeight="1" x14ac:dyDescent="0.35">
      <c r="A15" s="53"/>
      <c r="B15" s="88">
        <f t="shared" si="0"/>
        <v>11</v>
      </c>
      <c r="C15" s="87"/>
      <c r="D15" s="87"/>
      <c r="E15" s="48">
        <f>$A25</f>
        <v>0</v>
      </c>
      <c r="F15" s="48">
        <f>$A26</f>
        <v>0</v>
      </c>
      <c r="G15" s="48">
        <f>$A49</f>
        <v>0</v>
      </c>
      <c r="H15" s="48">
        <f>$A50</f>
        <v>0</v>
      </c>
      <c r="I15" s="48">
        <f>$A73</f>
        <v>0</v>
      </c>
      <c r="J15" s="48">
        <f>$A74</f>
        <v>0</v>
      </c>
      <c r="K15" s="48">
        <f>$A97</f>
        <v>0</v>
      </c>
      <c r="L15" s="48">
        <f>$A98</f>
        <v>0</v>
      </c>
      <c r="M15" s="48">
        <f>$A121</f>
        <v>0</v>
      </c>
      <c r="N15" s="48">
        <f>$A122</f>
        <v>0</v>
      </c>
      <c r="O15" s="48">
        <f>$A145</f>
        <v>0</v>
      </c>
      <c r="P15" s="48">
        <f>$A146</f>
        <v>0</v>
      </c>
      <c r="Q15" s="48">
        <f>$A169</f>
        <v>0</v>
      </c>
      <c r="R15" s="48">
        <f>$A170</f>
        <v>0</v>
      </c>
      <c r="S15" s="48">
        <f>$A193</f>
        <v>0</v>
      </c>
      <c r="T15" s="48">
        <f>$A194</f>
        <v>0</v>
      </c>
      <c r="U15" s="48">
        <f>$A217</f>
        <v>0</v>
      </c>
      <c r="V15" s="48">
        <f>$A218</f>
        <v>0</v>
      </c>
      <c r="W15" s="48">
        <f>$A241</f>
        <v>0</v>
      </c>
      <c r="X15" s="48">
        <f>$A242</f>
        <v>0</v>
      </c>
      <c r="Y15" s="48">
        <f>$A265</f>
        <v>0</v>
      </c>
      <c r="Z15" s="48">
        <f>$A266</f>
        <v>0</v>
      </c>
      <c r="AA15" s="48">
        <f>$A289</f>
        <v>0</v>
      </c>
      <c r="AB15" s="48">
        <f>$A290</f>
        <v>0</v>
      </c>
      <c r="AC15" s="48">
        <f>$A313</f>
        <v>0</v>
      </c>
      <c r="AD15" s="48">
        <f>$A314</f>
        <v>0</v>
      </c>
      <c r="AE15" s="48">
        <f>$A337</f>
        <v>0</v>
      </c>
      <c r="AF15" s="48">
        <f>$A338</f>
        <v>0</v>
      </c>
      <c r="AG15" s="48">
        <f>$A361</f>
        <v>0</v>
      </c>
      <c r="AH15" s="48">
        <f>$A362</f>
        <v>0</v>
      </c>
      <c r="AI15" s="48">
        <f>$A385</f>
        <v>0</v>
      </c>
      <c r="AJ15" s="55">
        <f>$A386</f>
        <v>0</v>
      </c>
    </row>
    <row r="16" spans="1:36" ht="20.149999999999999" customHeight="1" thickBot="1" x14ac:dyDescent="0.4">
      <c r="A16" s="53"/>
      <c r="B16" s="82">
        <f t="shared" si="0"/>
        <v>12</v>
      </c>
      <c r="C16" s="82"/>
      <c r="D16" s="82"/>
      <c r="E16" s="24">
        <f>$A27</f>
        <v>0</v>
      </c>
      <c r="F16" s="24">
        <f>$A28</f>
        <v>0</v>
      </c>
      <c r="G16" s="24">
        <f>$A51</f>
        <v>0</v>
      </c>
      <c r="H16" s="24">
        <f>$A52</f>
        <v>0</v>
      </c>
      <c r="I16" s="24">
        <f>$A75</f>
        <v>0</v>
      </c>
      <c r="J16" s="24">
        <f>$A76</f>
        <v>0</v>
      </c>
      <c r="K16" s="24">
        <f>$A99</f>
        <v>0</v>
      </c>
      <c r="L16" s="24">
        <f>$A100</f>
        <v>0</v>
      </c>
      <c r="M16" s="24">
        <f>$A123</f>
        <v>0</v>
      </c>
      <c r="N16" s="24">
        <f>$A124</f>
        <v>0</v>
      </c>
      <c r="O16" s="24">
        <f>$A147</f>
        <v>0</v>
      </c>
      <c r="P16" s="24">
        <f>$A148</f>
        <v>0</v>
      </c>
      <c r="Q16" s="24">
        <f>$A171</f>
        <v>0</v>
      </c>
      <c r="R16" s="24">
        <f>$A172</f>
        <v>0</v>
      </c>
      <c r="S16" s="24">
        <f>$A195</f>
        <v>0</v>
      </c>
      <c r="T16" s="24">
        <f>$A196</f>
        <v>0</v>
      </c>
      <c r="U16" s="24">
        <f>$A219</f>
        <v>0</v>
      </c>
      <c r="V16" s="24">
        <f>$A220</f>
        <v>0</v>
      </c>
      <c r="W16" s="24">
        <f>$A243</f>
        <v>0</v>
      </c>
      <c r="X16" s="24">
        <f>$A244</f>
        <v>0</v>
      </c>
      <c r="Y16" s="24">
        <f>$A267</f>
        <v>0</v>
      </c>
      <c r="Z16" s="24">
        <f>$A268</f>
        <v>0</v>
      </c>
      <c r="AA16" s="24">
        <f>$A291</f>
        <v>0</v>
      </c>
      <c r="AB16" s="24">
        <f>$A292</f>
        <v>0</v>
      </c>
      <c r="AC16" s="24">
        <f>$A315</f>
        <v>0</v>
      </c>
      <c r="AD16" s="24">
        <f>$A316</f>
        <v>0</v>
      </c>
      <c r="AE16" s="24">
        <f>$A339</f>
        <v>0</v>
      </c>
      <c r="AF16" s="24">
        <f>$A340</f>
        <v>0</v>
      </c>
      <c r="AG16" s="24">
        <f>$A363</f>
        <v>0</v>
      </c>
      <c r="AH16" s="24">
        <f>$A364</f>
        <v>0</v>
      </c>
      <c r="AI16" s="24">
        <f>$A387</f>
        <v>0</v>
      </c>
      <c r="AJ16" s="56">
        <f>$A388</f>
        <v>0</v>
      </c>
    </row>
    <row r="17" spans="1:1" ht="20.149999999999999" customHeight="1" x14ac:dyDescent="0.35">
      <c r="A17" s="60"/>
    </row>
    <row r="18" spans="1:1" ht="20.149999999999999" customHeight="1" x14ac:dyDescent="0.35">
      <c r="A18" s="60"/>
    </row>
    <row r="19" spans="1:1" ht="20.149999999999999" customHeight="1" x14ac:dyDescent="0.35">
      <c r="A19" s="60"/>
    </row>
    <row r="20" spans="1:1" ht="20.149999999999999" customHeight="1" x14ac:dyDescent="0.35">
      <c r="A20" s="60"/>
    </row>
    <row r="21" spans="1:1" ht="20.149999999999999" customHeight="1" x14ac:dyDescent="0.35">
      <c r="A21" s="60"/>
    </row>
    <row r="22" spans="1:1" ht="20.149999999999999" customHeight="1" x14ac:dyDescent="0.35">
      <c r="A22" s="60"/>
    </row>
    <row r="23" spans="1:1" ht="20.149999999999999" customHeight="1" x14ac:dyDescent="0.35">
      <c r="A23" s="60"/>
    </row>
    <row r="24" spans="1:1" ht="20.149999999999999" customHeight="1" x14ac:dyDescent="0.35">
      <c r="A24" s="60"/>
    </row>
    <row r="25" spans="1:1" ht="20.149999999999999" customHeight="1" x14ac:dyDescent="0.35">
      <c r="A25" s="60"/>
    </row>
    <row r="26" spans="1:1" ht="20.149999999999999" customHeight="1" x14ac:dyDescent="0.35">
      <c r="A26" s="60"/>
    </row>
    <row r="27" spans="1:1" ht="20.149999999999999" customHeight="1" x14ac:dyDescent="0.35">
      <c r="A27" s="60"/>
    </row>
    <row r="28" spans="1:1" ht="20.149999999999999" customHeight="1" x14ac:dyDescent="0.35">
      <c r="A28" s="60"/>
    </row>
    <row r="29" spans="1:1" ht="20.149999999999999" customHeight="1" x14ac:dyDescent="0.35">
      <c r="A29" s="60"/>
    </row>
    <row r="30" spans="1:1" ht="20.149999999999999" customHeight="1" x14ac:dyDescent="0.35">
      <c r="A30" s="60"/>
    </row>
    <row r="31" spans="1:1" ht="20.149999999999999" customHeight="1" x14ac:dyDescent="0.35">
      <c r="A31" s="60"/>
    </row>
    <row r="32" spans="1:1" ht="20.149999999999999" customHeight="1" x14ac:dyDescent="0.35">
      <c r="A32" s="60"/>
    </row>
    <row r="33" spans="1:1" ht="20.149999999999999" customHeight="1" x14ac:dyDescent="0.35">
      <c r="A33" s="60"/>
    </row>
    <row r="34" spans="1:1" ht="20.149999999999999" customHeight="1" x14ac:dyDescent="0.35">
      <c r="A34" s="60"/>
    </row>
    <row r="35" spans="1:1" ht="20.149999999999999" customHeight="1" x14ac:dyDescent="0.35">
      <c r="A35" s="60"/>
    </row>
    <row r="36" spans="1:1" ht="20.149999999999999" customHeight="1" x14ac:dyDescent="0.35">
      <c r="A36" s="60"/>
    </row>
    <row r="37" spans="1:1" ht="20.149999999999999" customHeight="1" x14ac:dyDescent="0.35">
      <c r="A37" s="60"/>
    </row>
    <row r="38" spans="1:1" ht="20.149999999999999" customHeight="1" x14ac:dyDescent="0.35">
      <c r="A38" s="60"/>
    </row>
    <row r="39" spans="1:1" ht="20.149999999999999" customHeight="1" x14ac:dyDescent="0.35">
      <c r="A39" s="60"/>
    </row>
    <row r="40" spans="1:1" ht="20.149999999999999" customHeight="1" x14ac:dyDescent="0.35">
      <c r="A40" s="60"/>
    </row>
    <row r="41" spans="1:1" ht="20.149999999999999" customHeight="1" x14ac:dyDescent="0.35">
      <c r="A41" s="60"/>
    </row>
    <row r="42" spans="1:1" ht="20.149999999999999" customHeight="1" x14ac:dyDescent="0.35">
      <c r="A42" s="60"/>
    </row>
    <row r="43" spans="1:1" ht="20.149999999999999" customHeight="1" x14ac:dyDescent="0.35">
      <c r="A43" s="60"/>
    </row>
    <row r="44" spans="1:1" ht="20.149999999999999" customHeight="1" x14ac:dyDescent="0.35">
      <c r="A44" s="60"/>
    </row>
    <row r="45" spans="1:1" ht="20.149999999999999" customHeight="1" x14ac:dyDescent="0.35">
      <c r="A45" s="60"/>
    </row>
    <row r="46" spans="1:1" ht="20.149999999999999" customHeight="1" x14ac:dyDescent="0.35">
      <c r="A46" s="60"/>
    </row>
    <row r="47" spans="1:1" ht="20.149999999999999" customHeight="1" x14ac:dyDescent="0.35">
      <c r="A47" s="60"/>
    </row>
    <row r="48" spans="1:1" ht="20.149999999999999" customHeight="1" x14ac:dyDescent="0.35">
      <c r="A48" s="60"/>
    </row>
    <row r="49" spans="1:1" ht="20.149999999999999" customHeight="1" x14ac:dyDescent="0.35">
      <c r="A49" s="60"/>
    </row>
    <row r="50" spans="1:1" ht="20.149999999999999" customHeight="1" x14ac:dyDescent="0.35">
      <c r="A50" s="60"/>
    </row>
    <row r="51" spans="1:1" ht="20.149999999999999" customHeight="1" x14ac:dyDescent="0.35">
      <c r="A51" s="60"/>
    </row>
    <row r="52" spans="1:1" ht="20.149999999999999" customHeight="1" x14ac:dyDescent="0.35">
      <c r="A52" s="60"/>
    </row>
    <row r="53" spans="1:1" ht="20.149999999999999" customHeight="1" x14ac:dyDescent="0.35">
      <c r="A53" s="60"/>
    </row>
    <row r="54" spans="1:1" ht="20.149999999999999" customHeight="1" x14ac:dyDescent="0.35">
      <c r="A54" s="60"/>
    </row>
    <row r="55" spans="1:1" ht="20.149999999999999" customHeight="1" x14ac:dyDescent="0.35">
      <c r="A55" s="60"/>
    </row>
    <row r="56" spans="1:1" ht="20.149999999999999" customHeight="1" x14ac:dyDescent="0.35">
      <c r="A56" s="60"/>
    </row>
    <row r="57" spans="1:1" ht="20.149999999999999" customHeight="1" x14ac:dyDescent="0.35">
      <c r="A57" s="60"/>
    </row>
    <row r="58" spans="1:1" ht="20.149999999999999" customHeight="1" x14ac:dyDescent="0.35">
      <c r="A58" s="60"/>
    </row>
    <row r="59" spans="1:1" ht="20.149999999999999" customHeight="1" x14ac:dyDescent="0.35">
      <c r="A59" s="60"/>
    </row>
    <row r="60" spans="1:1" ht="20.149999999999999" customHeight="1" x14ac:dyDescent="0.35">
      <c r="A60" s="60"/>
    </row>
    <row r="61" spans="1:1" ht="20.149999999999999" customHeight="1" x14ac:dyDescent="0.35">
      <c r="A61" s="60"/>
    </row>
    <row r="62" spans="1:1" ht="20.149999999999999" customHeight="1" x14ac:dyDescent="0.35">
      <c r="A62" s="60"/>
    </row>
    <row r="63" spans="1:1" ht="20.149999999999999" customHeight="1" x14ac:dyDescent="0.35">
      <c r="A63" s="60"/>
    </row>
    <row r="64" spans="1:1" ht="20.149999999999999" customHeight="1" x14ac:dyDescent="0.35">
      <c r="A64" s="60"/>
    </row>
    <row r="65" spans="1:1" ht="20.149999999999999" customHeight="1" x14ac:dyDescent="0.35">
      <c r="A65" s="60"/>
    </row>
    <row r="66" spans="1:1" ht="20.149999999999999" customHeight="1" x14ac:dyDescent="0.35">
      <c r="A66" s="60"/>
    </row>
    <row r="67" spans="1:1" ht="20.149999999999999" customHeight="1" x14ac:dyDescent="0.35">
      <c r="A67" s="60"/>
    </row>
    <row r="68" spans="1:1" ht="20.149999999999999" customHeight="1" x14ac:dyDescent="0.35">
      <c r="A68" s="60"/>
    </row>
    <row r="69" spans="1:1" ht="20.149999999999999" customHeight="1" x14ac:dyDescent="0.35">
      <c r="A69" s="60"/>
    </row>
    <row r="70" spans="1:1" ht="20.149999999999999" customHeight="1" x14ac:dyDescent="0.35">
      <c r="A70" s="60"/>
    </row>
    <row r="71" spans="1:1" ht="20.149999999999999" customHeight="1" x14ac:dyDescent="0.35">
      <c r="A71" s="60"/>
    </row>
    <row r="72" spans="1:1" ht="20.149999999999999" customHeight="1" x14ac:dyDescent="0.35">
      <c r="A72" s="60"/>
    </row>
    <row r="73" spans="1:1" ht="20.149999999999999" customHeight="1" x14ac:dyDescent="0.35">
      <c r="A73" s="60"/>
    </row>
    <row r="74" spans="1:1" ht="20.149999999999999" customHeight="1" x14ac:dyDescent="0.35">
      <c r="A74" s="60"/>
    </row>
    <row r="75" spans="1:1" ht="20.149999999999999" customHeight="1" x14ac:dyDescent="0.35">
      <c r="A75" s="60"/>
    </row>
    <row r="76" spans="1:1" ht="20.149999999999999" customHeight="1" x14ac:dyDescent="0.35">
      <c r="A76" s="60"/>
    </row>
    <row r="77" spans="1:1" ht="20.149999999999999" customHeight="1" x14ac:dyDescent="0.35">
      <c r="A77" s="60"/>
    </row>
    <row r="78" spans="1:1" ht="20.149999999999999" customHeight="1" x14ac:dyDescent="0.35">
      <c r="A78" s="60"/>
    </row>
    <row r="79" spans="1:1" ht="20.149999999999999" customHeight="1" x14ac:dyDescent="0.35">
      <c r="A79" s="60"/>
    </row>
    <row r="80" spans="1:1" ht="20.149999999999999" customHeight="1" x14ac:dyDescent="0.35">
      <c r="A80" s="60"/>
    </row>
    <row r="81" spans="1:1" ht="20.149999999999999" customHeight="1" x14ac:dyDescent="0.35">
      <c r="A81" s="60"/>
    </row>
    <row r="82" spans="1:1" ht="20.149999999999999" customHeight="1" x14ac:dyDescent="0.35">
      <c r="A82" s="60"/>
    </row>
    <row r="83" spans="1:1" ht="20.149999999999999" customHeight="1" x14ac:dyDescent="0.35">
      <c r="A83" s="60"/>
    </row>
    <row r="84" spans="1:1" ht="20.149999999999999" customHeight="1" x14ac:dyDescent="0.35">
      <c r="A84" s="60"/>
    </row>
    <row r="85" spans="1:1" ht="20.149999999999999" customHeight="1" x14ac:dyDescent="0.35">
      <c r="A85" s="60"/>
    </row>
    <row r="86" spans="1:1" ht="20.149999999999999" customHeight="1" x14ac:dyDescent="0.35">
      <c r="A86" s="60"/>
    </row>
    <row r="87" spans="1:1" ht="20.149999999999999" customHeight="1" x14ac:dyDescent="0.35">
      <c r="A87" s="60"/>
    </row>
    <row r="88" spans="1:1" ht="20.149999999999999" customHeight="1" x14ac:dyDescent="0.35">
      <c r="A88" s="60"/>
    </row>
    <row r="89" spans="1:1" ht="20.149999999999999" customHeight="1" x14ac:dyDescent="0.35">
      <c r="A89" s="60"/>
    </row>
    <row r="90" spans="1:1" ht="20.149999999999999" customHeight="1" x14ac:dyDescent="0.35">
      <c r="A90" s="60"/>
    </row>
    <row r="91" spans="1:1" ht="20.149999999999999" customHeight="1" x14ac:dyDescent="0.35">
      <c r="A91" s="60"/>
    </row>
    <row r="92" spans="1:1" ht="20.149999999999999" customHeight="1" x14ac:dyDescent="0.35">
      <c r="A92" s="60"/>
    </row>
    <row r="93" spans="1:1" ht="20.149999999999999" customHeight="1" x14ac:dyDescent="0.35">
      <c r="A93" s="60"/>
    </row>
    <row r="94" spans="1:1" ht="20.149999999999999" customHeight="1" x14ac:dyDescent="0.35">
      <c r="A94" s="60"/>
    </row>
    <row r="95" spans="1:1" ht="20.149999999999999" customHeight="1" x14ac:dyDescent="0.35">
      <c r="A95" s="60"/>
    </row>
    <row r="96" spans="1:1" ht="20.149999999999999" customHeight="1" x14ac:dyDescent="0.35">
      <c r="A96" s="60"/>
    </row>
    <row r="97" spans="1:1" ht="20.149999999999999" customHeight="1" x14ac:dyDescent="0.35">
      <c r="A97" s="60"/>
    </row>
    <row r="98" spans="1:1" ht="20.149999999999999" customHeight="1" x14ac:dyDescent="0.35">
      <c r="A98" s="60"/>
    </row>
    <row r="99" spans="1:1" ht="20.149999999999999" customHeight="1" x14ac:dyDescent="0.35">
      <c r="A99" s="60"/>
    </row>
    <row r="100" spans="1:1" ht="20.149999999999999" customHeight="1" x14ac:dyDescent="0.35">
      <c r="A100" s="60"/>
    </row>
    <row r="101" spans="1:1" ht="20.149999999999999" customHeight="1" x14ac:dyDescent="0.35">
      <c r="A101" s="60"/>
    </row>
    <row r="102" spans="1:1" ht="20.149999999999999" customHeight="1" x14ac:dyDescent="0.35">
      <c r="A102" s="60"/>
    </row>
    <row r="103" spans="1:1" ht="20.149999999999999" customHeight="1" x14ac:dyDescent="0.35">
      <c r="A103" s="60"/>
    </row>
    <row r="104" spans="1:1" ht="20.149999999999999" customHeight="1" x14ac:dyDescent="0.35">
      <c r="A104" s="60"/>
    </row>
    <row r="105" spans="1:1" ht="20.149999999999999" customHeight="1" x14ac:dyDescent="0.35">
      <c r="A105" s="60"/>
    </row>
    <row r="106" spans="1:1" ht="20.149999999999999" customHeight="1" x14ac:dyDescent="0.35">
      <c r="A106" s="60"/>
    </row>
    <row r="107" spans="1:1" ht="20.149999999999999" customHeight="1" x14ac:dyDescent="0.35">
      <c r="A107" s="60"/>
    </row>
    <row r="108" spans="1:1" ht="20.149999999999999" customHeight="1" x14ac:dyDescent="0.35">
      <c r="A108" s="60"/>
    </row>
    <row r="109" spans="1:1" ht="20.149999999999999" customHeight="1" x14ac:dyDescent="0.35">
      <c r="A109" s="60"/>
    </row>
    <row r="110" spans="1:1" ht="20.149999999999999" customHeight="1" x14ac:dyDescent="0.35">
      <c r="A110" s="60"/>
    </row>
    <row r="111" spans="1:1" ht="20.149999999999999" customHeight="1" x14ac:dyDescent="0.35">
      <c r="A111" s="60"/>
    </row>
    <row r="112" spans="1:1" ht="20.149999999999999" customHeight="1" x14ac:dyDescent="0.35">
      <c r="A112" s="60"/>
    </row>
    <row r="113" spans="1:1" ht="20.149999999999999" customHeight="1" x14ac:dyDescent="0.35">
      <c r="A113" s="60"/>
    </row>
    <row r="114" spans="1:1" ht="20.149999999999999" customHeight="1" x14ac:dyDescent="0.35">
      <c r="A114" s="60"/>
    </row>
    <row r="115" spans="1:1" ht="20.149999999999999" customHeight="1" x14ac:dyDescent="0.35">
      <c r="A115" s="60"/>
    </row>
    <row r="116" spans="1:1" ht="20.149999999999999" customHeight="1" x14ac:dyDescent="0.35">
      <c r="A116" s="60"/>
    </row>
    <row r="117" spans="1:1" ht="20.149999999999999" customHeight="1" x14ac:dyDescent="0.35">
      <c r="A117" s="60"/>
    </row>
    <row r="118" spans="1:1" ht="20.149999999999999" customHeight="1" x14ac:dyDescent="0.35">
      <c r="A118" s="60"/>
    </row>
    <row r="119" spans="1:1" ht="20.149999999999999" customHeight="1" x14ac:dyDescent="0.35">
      <c r="A119" s="60"/>
    </row>
    <row r="120" spans="1:1" ht="20.149999999999999" customHeight="1" x14ac:dyDescent="0.35">
      <c r="A120" s="60"/>
    </row>
    <row r="121" spans="1:1" ht="20.149999999999999" customHeight="1" x14ac:dyDescent="0.35">
      <c r="A121" s="60"/>
    </row>
    <row r="122" spans="1:1" ht="20.149999999999999" customHeight="1" x14ac:dyDescent="0.35">
      <c r="A122" s="60"/>
    </row>
    <row r="123" spans="1:1" ht="20.149999999999999" customHeight="1" x14ac:dyDescent="0.35">
      <c r="A123" s="60"/>
    </row>
    <row r="124" spans="1:1" ht="20.149999999999999" customHeight="1" x14ac:dyDescent="0.35">
      <c r="A124" s="60"/>
    </row>
    <row r="125" spans="1:1" ht="20.149999999999999" customHeight="1" x14ac:dyDescent="0.35">
      <c r="A125" s="60"/>
    </row>
    <row r="126" spans="1:1" ht="20.149999999999999" customHeight="1" x14ac:dyDescent="0.35">
      <c r="A126" s="60"/>
    </row>
    <row r="127" spans="1:1" ht="20.149999999999999" customHeight="1" x14ac:dyDescent="0.35">
      <c r="A127" s="60"/>
    </row>
    <row r="128" spans="1:1" ht="20.149999999999999" customHeight="1" x14ac:dyDescent="0.35">
      <c r="A128" s="60"/>
    </row>
    <row r="129" spans="1:1" ht="20.149999999999999" customHeight="1" x14ac:dyDescent="0.35">
      <c r="A129" s="60"/>
    </row>
    <row r="130" spans="1:1" ht="20.149999999999999" customHeight="1" x14ac:dyDescent="0.35">
      <c r="A130" s="60"/>
    </row>
    <row r="131" spans="1:1" ht="20.149999999999999" customHeight="1" x14ac:dyDescent="0.35">
      <c r="A131" s="60"/>
    </row>
    <row r="132" spans="1:1" ht="20.149999999999999" customHeight="1" x14ac:dyDescent="0.35">
      <c r="A132" s="60"/>
    </row>
    <row r="133" spans="1:1" ht="20.149999999999999" customHeight="1" x14ac:dyDescent="0.35">
      <c r="A133" s="60"/>
    </row>
    <row r="134" spans="1:1" ht="20.149999999999999" customHeight="1" x14ac:dyDescent="0.35">
      <c r="A134" s="60"/>
    </row>
    <row r="135" spans="1:1" ht="20.149999999999999" customHeight="1" x14ac:dyDescent="0.35">
      <c r="A135" s="60"/>
    </row>
    <row r="136" spans="1:1" ht="20.149999999999999" customHeight="1" x14ac:dyDescent="0.35">
      <c r="A136" s="60"/>
    </row>
    <row r="137" spans="1:1" ht="20.149999999999999" customHeight="1" x14ac:dyDescent="0.35">
      <c r="A137" s="60"/>
    </row>
    <row r="138" spans="1:1" ht="20.149999999999999" customHeight="1" x14ac:dyDescent="0.35">
      <c r="A138" s="60"/>
    </row>
    <row r="139" spans="1:1" ht="20.149999999999999" customHeight="1" x14ac:dyDescent="0.35">
      <c r="A139" s="60"/>
    </row>
    <row r="140" spans="1:1" ht="20.149999999999999" customHeight="1" x14ac:dyDescent="0.35">
      <c r="A140" s="60"/>
    </row>
    <row r="141" spans="1:1" ht="20.149999999999999" customHeight="1" x14ac:dyDescent="0.35">
      <c r="A141" s="60"/>
    </row>
    <row r="142" spans="1:1" ht="20.149999999999999" customHeight="1" x14ac:dyDescent="0.35">
      <c r="A142" s="60"/>
    </row>
    <row r="143" spans="1:1" ht="20.149999999999999" customHeight="1" x14ac:dyDescent="0.35">
      <c r="A143" s="60"/>
    </row>
    <row r="144" spans="1:1" ht="20.149999999999999" customHeight="1" x14ac:dyDescent="0.35">
      <c r="A144" s="60"/>
    </row>
    <row r="145" spans="1:1" ht="20.149999999999999" customHeight="1" x14ac:dyDescent="0.35">
      <c r="A145" s="60"/>
    </row>
    <row r="146" spans="1:1" ht="20.149999999999999" customHeight="1" x14ac:dyDescent="0.35">
      <c r="A146" s="60"/>
    </row>
    <row r="147" spans="1:1" ht="20.149999999999999" customHeight="1" x14ac:dyDescent="0.35">
      <c r="A147" s="60"/>
    </row>
    <row r="148" spans="1:1" ht="20.149999999999999" customHeight="1" x14ac:dyDescent="0.35">
      <c r="A148" s="60"/>
    </row>
    <row r="149" spans="1:1" ht="20.149999999999999" customHeight="1" x14ac:dyDescent="0.35">
      <c r="A149" s="60"/>
    </row>
    <row r="150" spans="1:1" ht="20.149999999999999" customHeight="1" x14ac:dyDescent="0.35">
      <c r="A150" s="60"/>
    </row>
    <row r="151" spans="1:1" ht="20.149999999999999" customHeight="1" x14ac:dyDescent="0.35">
      <c r="A151" s="60"/>
    </row>
    <row r="152" spans="1:1" ht="20.149999999999999" customHeight="1" x14ac:dyDescent="0.35">
      <c r="A152" s="60"/>
    </row>
    <row r="153" spans="1:1" ht="20.149999999999999" customHeight="1" x14ac:dyDescent="0.35">
      <c r="A153" s="60"/>
    </row>
    <row r="154" spans="1:1" ht="20.149999999999999" customHeight="1" x14ac:dyDescent="0.35">
      <c r="A154" s="60"/>
    </row>
    <row r="155" spans="1:1" ht="20.149999999999999" customHeight="1" x14ac:dyDescent="0.35">
      <c r="A155" s="60"/>
    </row>
    <row r="156" spans="1:1" ht="20.149999999999999" customHeight="1" x14ac:dyDescent="0.35">
      <c r="A156" s="60"/>
    </row>
    <row r="157" spans="1:1" ht="20.149999999999999" customHeight="1" x14ac:dyDescent="0.35">
      <c r="A157" s="60"/>
    </row>
    <row r="158" spans="1:1" ht="20.149999999999999" customHeight="1" x14ac:dyDescent="0.35">
      <c r="A158" s="60"/>
    </row>
    <row r="159" spans="1:1" ht="20.149999999999999" customHeight="1" x14ac:dyDescent="0.35">
      <c r="A159" s="60"/>
    </row>
    <row r="160" spans="1:1" ht="20.149999999999999" customHeight="1" x14ac:dyDescent="0.35">
      <c r="A160" s="60"/>
    </row>
    <row r="161" spans="1:1" ht="20.149999999999999" customHeight="1" x14ac:dyDescent="0.35">
      <c r="A161" s="60"/>
    </row>
    <row r="162" spans="1:1" ht="20.149999999999999" customHeight="1" x14ac:dyDescent="0.35">
      <c r="A162" s="60"/>
    </row>
    <row r="163" spans="1:1" ht="20.149999999999999" customHeight="1" x14ac:dyDescent="0.35">
      <c r="A163" s="60"/>
    </row>
    <row r="164" spans="1:1" ht="20.149999999999999" customHeight="1" x14ac:dyDescent="0.35">
      <c r="A164" s="60"/>
    </row>
    <row r="165" spans="1:1" ht="20.149999999999999" customHeight="1" x14ac:dyDescent="0.35">
      <c r="A165" s="60"/>
    </row>
    <row r="166" spans="1:1" ht="20.149999999999999" customHeight="1" x14ac:dyDescent="0.35">
      <c r="A166" s="60"/>
    </row>
    <row r="167" spans="1:1" ht="20.149999999999999" customHeight="1" x14ac:dyDescent="0.35">
      <c r="A167" s="60"/>
    </row>
    <row r="168" spans="1:1" ht="20.149999999999999" customHeight="1" x14ac:dyDescent="0.35">
      <c r="A168" s="60"/>
    </row>
    <row r="169" spans="1:1" ht="20.149999999999999" customHeight="1" x14ac:dyDescent="0.35">
      <c r="A169" s="60"/>
    </row>
    <row r="170" spans="1:1" ht="20.149999999999999" customHeight="1" x14ac:dyDescent="0.35">
      <c r="A170" s="60"/>
    </row>
    <row r="171" spans="1:1" ht="20.149999999999999" customHeight="1" x14ac:dyDescent="0.35">
      <c r="A171" s="60"/>
    </row>
    <row r="172" spans="1:1" ht="20.149999999999999" customHeight="1" x14ac:dyDescent="0.35">
      <c r="A172" s="60"/>
    </row>
    <row r="173" spans="1:1" ht="20.149999999999999" customHeight="1" x14ac:dyDescent="0.35">
      <c r="A173" s="60"/>
    </row>
    <row r="174" spans="1:1" ht="20.149999999999999" customHeight="1" x14ac:dyDescent="0.35">
      <c r="A174" s="60"/>
    </row>
    <row r="175" spans="1:1" ht="20.149999999999999" customHeight="1" x14ac:dyDescent="0.35">
      <c r="A175" s="60"/>
    </row>
    <row r="176" spans="1:1" ht="20.149999999999999" customHeight="1" x14ac:dyDescent="0.35">
      <c r="A176" s="60"/>
    </row>
    <row r="177" spans="1:1" ht="20.149999999999999" customHeight="1" x14ac:dyDescent="0.35">
      <c r="A177" s="60"/>
    </row>
    <row r="178" spans="1:1" ht="20.149999999999999" customHeight="1" x14ac:dyDescent="0.35">
      <c r="A178" s="60"/>
    </row>
    <row r="179" spans="1:1" ht="20.149999999999999" customHeight="1" x14ac:dyDescent="0.35">
      <c r="A179" s="60"/>
    </row>
    <row r="180" spans="1:1" ht="20.149999999999999" customHeight="1" x14ac:dyDescent="0.35">
      <c r="A180" s="60"/>
    </row>
    <row r="181" spans="1:1" ht="20.149999999999999" customHeight="1" x14ac:dyDescent="0.35">
      <c r="A181" s="60"/>
    </row>
    <row r="182" spans="1:1" ht="20.149999999999999" customHeight="1" x14ac:dyDescent="0.35">
      <c r="A182" s="60"/>
    </row>
    <row r="183" spans="1:1" ht="20.149999999999999" customHeight="1" x14ac:dyDescent="0.35">
      <c r="A183" s="60"/>
    </row>
    <row r="184" spans="1:1" ht="20.149999999999999" customHeight="1" x14ac:dyDescent="0.35">
      <c r="A184" s="60"/>
    </row>
    <row r="185" spans="1:1" ht="20.149999999999999" customHeight="1" x14ac:dyDescent="0.35">
      <c r="A185" s="60"/>
    </row>
    <row r="186" spans="1:1" ht="20.149999999999999" customHeight="1" x14ac:dyDescent="0.35">
      <c r="A186" s="60"/>
    </row>
    <row r="187" spans="1:1" ht="20.149999999999999" customHeight="1" x14ac:dyDescent="0.35">
      <c r="A187" s="60"/>
    </row>
    <row r="188" spans="1:1" ht="20.149999999999999" customHeight="1" x14ac:dyDescent="0.35">
      <c r="A188" s="60"/>
    </row>
    <row r="189" spans="1:1" ht="20.149999999999999" customHeight="1" x14ac:dyDescent="0.35">
      <c r="A189" s="60"/>
    </row>
    <row r="190" spans="1:1" ht="20.149999999999999" customHeight="1" x14ac:dyDescent="0.35">
      <c r="A190" s="60"/>
    </row>
    <row r="191" spans="1:1" ht="20.149999999999999" customHeight="1" x14ac:dyDescent="0.35">
      <c r="A191" s="60"/>
    </row>
    <row r="192" spans="1:1" ht="20.149999999999999" customHeight="1" x14ac:dyDescent="0.35">
      <c r="A192" s="60"/>
    </row>
    <row r="193" spans="1:1" ht="20.149999999999999" customHeight="1" x14ac:dyDescent="0.35">
      <c r="A193" s="60"/>
    </row>
    <row r="194" spans="1:1" ht="20.149999999999999" customHeight="1" x14ac:dyDescent="0.35">
      <c r="A194" s="60"/>
    </row>
    <row r="195" spans="1:1" ht="20.149999999999999" customHeight="1" x14ac:dyDescent="0.35">
      <c r="A195" s="60"/>
    </row>
    <row r="196" spans="1:1" ht="20.149999999999999" customHeight="1" x14ac:dyDescent="0.35">
      <c r="A196" s="60"/>
    </row>
    <row r="197" spans="1:1" ht="20.149999999999999" customHeight="1" x14ac:dyDescent="0.35">
      <c r="A197" s="60"/>
    </row>
    <row r="198" spans="1:1" ht="20.149999999999999" customHeight="1" x14ac:dyDescent="0.35">
      <c r="A198" s="60"/>
    </row>
    <row r="199" spans="1:1" ht="20.149999999999999" customHeight="1" x14ac:dyDescent="0.35">
      <c r="A199" s="60"/>
    </row>
    <row r="200" spans="1:1" ht="20.149999999999999" customHeight="1" x14ac:dyDescent="0.35">
      <c r="A200" s="60"/>
    </row>
    <row r="201" spans="1:1" ht="20.149999999999999" customHeight="1" x14ac:dyDescent="0.35">
      <c r="A201" s="60"/>
    </row>
    <row r="202" spans="1:1" ht="20.149999999999999" customHeight="1" x14ac:dyDescent="0.35">
      <c r="A202" s="60"/>
    </row>
    <row r="203" spans="1:1" ht="20.149999999999999" customHeight="1" x14ac:dyDescent="0.35">
      <c r="A203" s="60"/>
    </row>
    <row r="204" spans="1:1" ht="20.149999999999999" customHeight="1" x14ac:dyDescent="0.35">
      <c r="A204" s="60"/>
    </row>
    <row r="205" spans="1:1" ht="20.149999999999999" customHeight="1" x14ac:dyDescent="0.35">
      <c r="A205" s="60"/>
    </row>
    <row r="206" spans="1:1" ht="20.149999999999999" customHeight="1" x14ac:dyDescent="0.35">
      <c r="A206" s="60"/>
    </row>
    <row r="207" spans="1:1" ht="20.149999999999999" customHeight="1" x14ac:dyDescent="0.35">
      <c r="A207" s="60"/>
    </row>
    <row r="208" spans="1:1" ht="20.149999999999999" customHeight="1" x14ac:dyDescent="0.35">
      <c r="A208" s="60"/>
    </row>
    <row r="209" spans="1:1" ht="20.149999999999999" customHeight="1" x14ac:dyDescent="0.35">
      <c r="A209" s="60"/>
    </row>
    <row r="210" spans="1:1" ht="20.149999999999999" customHeight="1" x14ac:dyDescent="0.35">
      <c r="A210" s="60"/>
    </row>
    <row r="211" spans="1:1" ht="20.149999999999999" customHeight="1" x14ac:dyDescent="0.35">
      <c r="A211" s="60"/>
    </row>
    <row r="212" spans="1:1" ht="20.149999999999999" customHeight="1" x14ac:dyDescent="0.35">
      <c r="A212" s="60"/>
    </row>
    <row r="213" spans="1:1" ht="20.149999999999999" customHeight="1" x14ac:dyDescent="0.35">
      <c r="A213" s="60"/>
    </row>
    <row r="214" spans="1:1" ht="20.149999999999999" customHeight="1" x14ac:dyDescent="0.35">
      <c r="A214" s="60"/>
    </row>
    <row r="215" spans="1:1" ht="20.149999999999999" customHeight="1" x14ac:dyDescent="0.35">
      <c r="A215" s="60"/>
    </row>
    <row r="216" spans="1:1" ht="20.149999999999999" customHeight="1" x14ac:dyDescent="0.35">
      <c r="A216" s="60"/>
    </row>
    <row r="217" spans="1:1" ht="20.149999999999999" customHeight="1" x14ac:dyDescent="0.35">
      <c r="A217" s="60"/>
    </row>
    <row r="218" spans="1:1" ht="20.149999999999999" customHeight="1" x14ac:dyDescent="0.35">
      <c r="A218" s="60"/>
    </row>
    <row r="219" spans="1:1" ht="20.149999999999999" customHeight="1" x14ac:dyDescent="0.35">
      <c r="A219" s="60"/>
    </row>
    <row r="220" spans="1:1" ht="20.149999999999999" customHeight="1" x14ac:dyDescent="0.35">
      <c r="A220" s="60"/>
    </row>
    <row r="221" spans="1:1" ht="20.149999999999999" customHeight="1" x14ac:dyDescent="0.35">
      <c r="A221" s="60"/>
    </row>
    <row r="222" spans="1:1" ht="20.149999999999999" customHeight="1" x14ac:dyDescent="0.35">
      <c r="A222" s="60"/>
    </row>
    <row r="223" spans="1:1" ht="20.149999999999999" customHeight="1" x14ac:dyDescent="0.35">
      <c r="A223" s="60"/>
    </row>
    <row r="224" spans="1:1" ht="20.149999999999999" customHeight="1" x14ac:dyDescent="0.35">
      <c r="A224" s="60"/>
    </row>
    <row r="225" spans="1:1" ht="20.149999999999999" customHeight="1" x14ac:dyDescent="0.35">
      <c r="A225" s="60"/>
    </row>
    <row r="226" spans="1:1" ht="20.149999999999999" customHeight="1" x14ac:dyDescent="0.35">
      <c r="A226" s="60"/>
    </row>
    <row r="227" spans="1:1" ht="20.149999999999999" customHeight="1" x14ac:dyDescent="0.35">
      <c r="A227" s="60"/>
    </row>
    <row r="228" spans="1:1" ht="20.149999999999999" customHeight="1" x14ac:dyDescent="0.35">
      <c r="A228" s="60"/>
    </row>
    <row r="229" spans="1:1" ht="20.149999999999999" customHeight="1" x14ac:dyDescent="0.35">
      <c r="A229" s="60"/>
    </row>
    <row r="230" spans="1:1" ht="20.149999999999999" customHeight="1" x14ac:dyDescent="0.35">
      <c r="A230" s="60"/>
    </row>
    <row r="231" spans="1:1" ht="20.149999999999999" customHeight="1" x14ac:dyDescent="0.35">
      <c r="A231" s="60"/>
    </row>
    <row r="232" spans="1:1" ht="20.149999999999999" customHeight="1" x14ac:dyDescent="0.35">
      <c r="A232" s="60"/>
    </row>
    <row r="233" spans="1:1" ht="20.149999999999999" customHeight="1" x14ac:dyDescent="0.35">
      <c r="A233" s="60"/>
    </row>
    <row r="234" spans="1:1" ht="20.149999999999999" customHeight="1" x14ac:dyDescent="0.35">
      <c r="A234" s="60"/>
    </row>
    <row r="235" spans="1:1" ht="20.149999999999999" customHeight="1" x14ac:dyDescent="0.35">
      <c r="A235" s="60"/>
    </row>
    <row r="236" spans="1:1" ht="20.149999999999999" customHeight="1" x14ac:dyDescent="0.35">
      <c r="A236" s="60"/>
    </row>
    <row r="237" spans="1:1" ht="20.149999999999999" customHeight="1" x14ac:dyDescent="0.35">
      <c r="A237" s="60"/>
    </row>
    <row r="238" spans="1:1" ht="20.149999999999999" customHeight="1" x14ac:dyDescent="0.35">
      <c r="A238" s="60"/>
    </row>
    <row r="239" spans="1:1" ht="20.149999999999999" customHeight="1" x14ac:dyDescent="0.35">
      <c r="A239" s="60"/>
    </row>
    <row r="240" spans="1:1" ht="20.149999999999999" customHeight="1" x14ac:dyDescent="0.35">
      <c r="A240" s="60"/>
    </row>
    <row r="241" spans="1:1" ht="20.149999999999999" customHeight="1" x14ac:dyDescent="0.35">
      <c r="A241" s="60"/>
    </row>
    <row r="242" spans="1:1" ht="20.149999999999999" customHeight="1" x14ac:dyDescent="0.35">
      <c r="A242" s="60"/>
    </row>
    <row r="243" spans="1:1" ht="20.149999999999999" customHeight="1" x14ac:dyDescent="0.35">
      <c r="A243" s="60"/>
    </row>
    <row r="244" spans="1:1" ht="20.149999999999999" customHeight="1" x14ac:dyDescent="0.35">
      <c r="A244" s="60"/>
    </row>
    <row r="245" spans="1:1" ht="20.149999999999999" customHeight="1" x14ac:dyDescent="0.35">
      <c r="A245" s="60"/>
    </row>
    <row r="246" spans="1:1" ht="20.149999999999999" customHeight="1" x14ac:dyDescent="0.35">
      <c r="A246" s="60"/>
    </row>
    <row r="247" spans="1:1" ht="20.149999999999999" customHeight="1" x14ac:dyDescent="0.35">
      <c r="A247" s="60"/>
    </row>
    <row r="248" spans="1:1" ht="20.149999999999999" customHeight="1" x14ac:dyDescent="0.35">
      <c r="A248" s="60"/>
    </row>
    <row r="249" spans="1:1" ht="20.149999999999999" customHeight="1" x14ac:dyDescent="0.35">
      <c r="A249" s="60"/>
    </row>
    <row r="250" spans="1:1" ht="20.149999999999999" customHeight="1" x14ac:dyDescent="0.35">
      <c r="A250" s="60"/>
    </row>
    <row r="251" spans="1:1" ht="20.149999999999999" customHeight="1" x14ac:dyDescent="0.35">
      <c r="A251" s="60"/>
    </row>
    <row r="252" spans="1:1" ht="20.149999999999999" customHeight="1" x14ac:dyDescent="0.35">
      <c r="A252" s="60"/>
    </row>
    <row r="253" spans="1:1" ht="20.149999999999999" customHeight="1" x14ac:dyDescent="0.35">
      <c r="A253" s="60"/>
    </row>
    <row r="254" spans="1:1" ht="20.149999999999999" customHeight="1" x14ac:dyDescent="0.35">
      <c r="A254" s="60"/>
    </row>
    <row r="255" spans="1:1" ht="20.149999999999999" customHeight="1" x14ac:dyDescent="0.35">
      <c r="A255" s="60"/>
    </row>
    <row r="256" spans="1:1" ht="20.149999999999999" customHeight="1" x14ac:dyDescent="0.35">
      <c r="A256" s="60"/>
    </row>
    <row r="257" spans="1:1" ht="20.149999999999999" customHeight="1" x14ac:dyDescent="0.35">
      <c r="A257" s="60"/>
    </row>
    <row r="258" spans="1:1" ht="20.149999999999999" customHeight="1" x14ac:dyDescent="0.35">
      <c r="A258" s="60"/>
    </row>
    <row r="259" spans="1:1" ht="20.149999999999999" customHeight="1" x14ac:dyDescent="0.35">
      <c r="A259" s="60"/>
    </row>
    <row r="260" spans="1:1" ht="20.149999999999999" customHeight="1" x14ac:dyDescent="0.35">
      <c r="A260" s="60"/>
    </row>
    <row r="261" spans="1:1" ht="20.149999999999999" customHeight="1" x14ac:dyDescent="0.35">
      <c r="A261" s="60"/>
    </row>
    <row r="262" spans="1:1" ht="20.149999999999999" customHeight="1" x14ac:dyDescent="0.35">
      <c r="A262" s="60"/>
    </row>
    <row r="263" spans="1:1" ht="20.149999999999999" customHeight="1" x14ac:dyDescent="0.35">
      <c r="A263" s="60"/>
    </row>
    <row r="264" spans="1:1" ht="20.149999999999999" customHeight="1" x14ac:dyDescent="0.35">
      <c r="A264" s="60"/>
    </row>
    <row r="265" spans="1:1" ht="20.149999999999999" customHeight="1" x14ac:dyDescent="0.35">
      <c r="A265" s="60"/>
    </row>
    <row r="266" spans="1:1" ht="20.149999999999999" customHeight="1" x14ac:dyDescent="0.35">
      <c r="A266" s="60"/>
    </row>
    <row r="267" spans="1:1" ht="20.149999999999999" customHeight="1" x14ac:dyDescent="0.35">
      <c r="A267" s="60"/>
    </row>
    <row r="268" spans="1:1" ht="20.149999999999999" customHeight="1" x14ac:dyDescent="0.35">
      <c r="A268" s="60"/>
    </row>
    <row r="269" spans="1:1" ht="20.149999999999999" customHeight="1" x14ac:dyDescent="0.35">
      <c r="A269" s="60"/>
    </row>
    <row r="270" spans="1:1" ht="20.149999999999999" customHeight="1" x14ac:dyDescent="0.35">
      <c r="A270" s="60"/>
    </row>
    <row r="271" spans="1:1" ht="20.149999999999999" customHeight="1" x14ac:dyDescent="0.35">
      <c r="A271" s="60"/>
    </row>
    <row r="272" spans="1:1" ht="20.149999999999999" customHeight="1" x14ac:dyDescent="0.35">
      <c r="A272" s="60"/>
    </row>
    <row r="273" spans="1:1" ht="20.149999999999999" customHeight="1" x14ac:dyDescent="0.35">
      <c r="A273" s="60"/>
    </row>
    <row r="274" spans="1:1" ht="20.149999999999999" customHeight="1" x14ac:dyDescent="0.35">
      <c r="A274" s="60"/>
    </row>
    <row r="275" spans="1:1" ht="20.149999999999999" customHeight="1" x14ac:dyDescent="0.35">
      <c r="A275" s="60"/>
    </row>
    <row r="276" spans="1:1" ht="20.149999999999999" customHeight="1" x14ac:dyDescent="0.35">
      <c r="A276" s="60"/>
    </row>
    <row r="277" spans="1:1" ht="20.149999999999999" customHeight="1" x14ac:dyDescent="0.35">
      <c r="A277" s="60"/>
    </row>
    <row r="278" spans="1:1" ht="20.149999999999999" customHeight="1" x14ac:dyDescent="0.35">
      <c r="A278" s="60"/>
    </row>
    <row r="279" spans="1:1" ht="20.149999999999999" customHeight="1" x14ac:dyDescent="0.35">
      <c r="A279" s="60"/>
    </row>
    <row r="280" spans="1:1" ht="20.149999999999999" customHeight="1" x14ac:dyDescent="0.35">
      <c r="A280" s="60"/>
    </row>
    <row r="281" spans="1:1" ht="20.149999999999999" customHeight="1" x14ac:dyDescent="0.35">
      <c r="A281" s="60"/>
    </row>
    <row r="282" spans="1:1" ht="20.149999999999999" customHeight="1" x14ac:dyDescent="0.35">
      <c r="A282" s="60"/>
    </row>
    <row r="283" spans="1:1" ht="20.149999999999999" customHeight="1" x14ac:dyDescent="0.35">
      <c r="A283" s="60"/>
    </row>
    <row r="284" spans="1:1" ht="20.149999999999999" customHeight="1" x14ac:dyDescent="0.35">
      <c r="A284" s="60"/>
    </row>
    <row r="285" spans="1:1" ht="20.149999999999999" customHeight="1" x14ac:dyDescent="0.35">
      <c r="A285" s="60"/>
    </row>
    <row r="286" spans="1:1" ht="20.149999999999999" customHeight="1" x14ac:dyDescent="0.35">
      <c r="A286" s="60"/>
    </row>
    <row r="287" spans="1:1" ht="20.149999999999999" customHeight="1" x14ac:dyDescent="0.35">
      <c r="A287" s="60"/>
    </row>
    <row r="288" spans="1:1" ht="20.149999999999999" customHeight="1" x14ac:dyDescent="0.35">
      <c r="A288" s="60"/>
    </row>
    <row r="289" spans="1:1" ht="20.149999999999999" customHeight="1" x14ac:dyDescent="0.35">
      <c r="A289" s="60"/>
    </row>
    <row r="290" spans="1:1" ht="20.149999999999999" customHeight="1" x14ac:dyDescent="0.35">
      <c r="A290" s="60"/>
    </row>
    <row r="291" spans="1:1" ht="20.149999999999999" customHeight="1" x14ac:dyDescent="0.35">
      <c r="A291" s="60"/>
    </row>
    <row r="292" spans="1:1" ht="20.149999999999999" customHeight="1" x14ac:dyDescent="0.35">
      <c r="A292" s="60"/>
    </row>
    <row r="293" spans="1:1" ht="20.149999999999999" customHeight="1" x14ac:dyDescent="0.35">
      <c r="A293" s="60"/>
    </row>
    <row r="294" spans="1:1" ht="20.149999999999999" customHeight="1" x14ac:dyDescent="0.35">
      <c r="A294" s="60"/>
    </row>
    <row r="295" spans="1:1" ht="20.149999999999999" customHeight="1" x14ac:dyDescent="0.35">
      <c r="A295" s="60"/>
    </row>
    <row r="296" spans="1:1" ht="20.149999999999999" customHeight="1" x14ac:dyDescent="0.35">
      <c r="A296" s="60"/>
    </row>
    <row r="297" spans="1:1" ht="20.149999999999999" customHeight="1" x14ac:dyDescent="0.35">
      <c r="A297" s="60"/>
    </row>
    <row r="298" spans="1:1" ht="20.149999999999999" customHeight="1" x14ac:dyDescent="0.35">
      <c r="A298" s="60"/>
    </row>
    <row r="299" spans="1:1" ht="20.149999999999999" customHeight="1" x14ac:dyDescent="0.35">
      <c r="A299" s="60"/>
    </row>
    <row r="300" spans="1:1" ht="20.149999999999999" customHeight="1" x14ac:dyDescent="0.35">
      <c r="A300" s="60"/>
    </row>
    <row r="301" spans="1:1" ht="20.149999999999999" customHeight="1" x14ac:dyDescent="0.35">
      <c r="A301" s="60"/>
    </row>
    <row r="302" spans="1:1" ht="20.149999999999999" customHeight="1" x14ac:dyDescent="0.35">
      <c r="A302" s="60"/>
    </row>
    <row r="303" spans="1:1" ht="20.149999999999999" customHeight="1" x14ac:dyDescent="0.35">
      <c r="A303" s="60"/>
    </row>
    <row r="304" spans="1:1" ht="20.149999999999999" customHeight="1" x14ac:dyDescent="0.35">
      <c r="A304" s="60"/>
    </row>
    <row r="305" spans="1:1" ht="20.149999999999999" customHeight="1" x14ac:dyDescent="0.35">
      <c r="A305" s="60"/>
    </row>
    <row r="306" spans="1:1" ht="20.149999999999999" customHeight="1" x14ac:dyDescent="0.35">
      <c r="A306" s="60"/>
    </row>
    <row r="307" spans="1:1" ht="20.149999999999999" customHeight="1" x14ac:dyDescent="0.35">
      <c r="A307" s="60"/>
    </row>
    <row r="308" spans="1:1" ht="20.149999999999999" customHeight="1" x14ac:dyDescent="0.35">
      <c r="A308" s="60"/>
    </row>
    <row r="309" spans="1:1" ht="20.149999999999999" customHeight="1" x14ac:dyDescent="0.35">
      <c r="A309" s="60"/>
    </row>
    <row r="310" spans="1:1" ht="20.149999999999999" customHeight="1" x14ac:dyDescent="0.35">
      <c r="A310" s="60"/>
    </row>
    <row r="311" spans="1:1" ht="20.149999999999999" customHeight="1" x14ac:dyDescent="0.35">
      <c r="A311" s="60"/>
    </row>
    <row r="312" spans="1:1" ht="20.149999999999999" customHeight="1" x14ac:dyDescent="0.35">
      <c r="A312" s="60"/>
    </row>
    <row r="313" spans="1:1" ht="20.149999999999999" customHeight="1" x14ac:dyDescent="0.35">
      <c r="A313" s="60"/>
    </row>
    <row r="314" spans="1:1" ht="20.149999999999999" customHeight="1" x14ac:dyDescent="0.35">
      <c r="A314" s="60"/>
    </row>
    <row r="315" spans="1:1" ht="20.149999999999999" customHeight="1" x14ac:dyDescent="0.35">
      <c r="A315" s="60"/>
    </row>
    <row r="316" spans="1:1" ht="20.149999999999999" customHeight="1" x14ac:dyDescent="0.35">
      <c r="A316" s="60"/>
    </row>
    <row r="317" spans="1:1" ht="20.149999999999999" customHeight="1" x14ac:dyDescent="0.35">
      <c r="A317" s="60"/>
    </row>
    <row r="318" spans="1:1" ht="20.149999999999999" customHeight="1" x14ac:dyDescent="0.35">
      <c r="A318" s="60"/>
    </row>
    <row r="319" spans="1:1" ht="20.149999999999999" customHeight="1" x14ac:dyDescent="0.35">
      <c r="A319" s="60"/>
    </row>
    <row r="320" spans="1:1" ht="20.149999999999999" customHeight="1" x14ac:dyDescent="0.35">
      <c r="A320" s="60"/>
    </row>
    <row r="321" spans="1:1" ht="20.149999999999999" customHeight="1" x14ac:dyDescent="0.35">
      <c r="A321" s="60"/>
    </row>
    <row r="322" spans="1:1" ht="20.149999999999999" customHeight="1" x14ac:dyDescent="0.35">
      <c r="A322" s="60"/>
    </row>
    <row r="323" spans="1:1" ht="20.149999999999999" customHeight="1" x14ac:dyDescent="0.35">
      <c r="A323" s="60"/>
    </row>
    <row r="324" spans="1:1" ht="20.149999999999999" customHeight="1" x14ac:dyDescent="0.35">
      <c r="A324" s="60"/>
    </row>
    <row r="325" spans="1:1" ht="20.149999999999999" customHeight="1" x14ac:dyDescent="0.35">
      <c r="A325" s="60"/>
    </row>
    <row r="326" spans="1:1" ht="20.149999999999999" customHeight="1" x14ac:dyDescent="0.35">
      <c r="A326" s="60"/>
    </row>
    <row r="327" spans="1:1" ht="20.149999999999999" customHeight="1" x14ac:dyDescent="0.35">
      <c r="A327" s="60"/>
    </row>
    <row r="328" spans="1:1" ht="20.149999999999999" customHeight="1" x14ac:dyDescent="0.35">
      <c r="A328" s="60"/>
    </row>
    <row r="329" spans="1:1" ht="20.149999999999999" customHeight="1" x14ac:dyDescent="0.35">
      <c r="A329" s="60"/>
    </row>
    <row r="330" spans="1:1" ht="20.149999999999999" customHeight="1" x14ac:dyDescent="0.35">
      <c r="A330" s="60"/>
    </row>
    <row r="331" spans="1:1" ht="20.149999999999999" customHeight="1" x14ac:dyDescent="0.35">
      <c r="A331" s="60"/>
    </row>
    <row r="332" spans="1:1" ht="20.149999999999999" customHeight="1" x14ac:dyDescent="0.35">
      <c r="A332" s="60"/>
    </row>
    <row r="333" spans="1:1" ht="20.149999999999999" customHeight="1" x14ac:dyDescent="0.35">
      <c r="A333" s="60"/>
    </row>
    <row r="334" spans="1:1" ht="20.149999999999999" customHeight="1" x14ac:dyDescent="0.35">
      <c r="A334" s="60"/>
    </row>
    <row r="335" spans="1:1" ht="20.149999999999999" customHeight="1" x14ac:dyDescent="0.35">
      <c r="A335" s="60"/>
    </row>
    <row r="336" spans="1:1" ht="20.149999999999999" customHeight="1" x14ac:dyDescent="0.35">
      <c r="A336" s="60"/>
    </row>
    <row r="337" spans="1:1" ht="20.149999999999999" customHeight="1" x14ac:dyDescent="0.35">
      <c r="A337" s="60"/>
    </row>
    <row r="338" spans="1:1" ht="20.149999999999999" customHeight="1" x14ac:dyDescent="0.35">
      <c r="A338" s="60"/>
    </row>
    <row r="339" spans="1:1" ht="20.149999999999999" customHeight="1" x14ac:dyDescent="0.35">
      <c r="A339" s="60"/>
    </row>
    <row r="340" spans="1:1" ht="20.149999999999999" customHeight="1" x14ac:dyDescent="0.35">
      <c r="A340" s="60"/>
    </row>
    <row r="341" spans="1:1" ht="20.149999999999999" customHeight="1" x14ac:dyDescent="0.35">
      <c r="A341" s="60"/>
    </row>
    <row r="342" spans="1:1" ht="20.149999999999999" customHeight="1" x14ac:dyDescent="0.35">
      <c r="A342" s="60"/>
    </row>
    <row r="343" spans="1:1" ht="20.149999999999999" customHeight="1" x14ac:dyDescent="0.35">
      <c r="A343" s="60"/>
    </row>
    <row r="344" spans="1:1" ht="20.149999999999999" customHeight="1" x14ac:dyDescent="0.35">
      <c r="A344" s="60"/>
    </row>
    <row r="345" spans="1:1" ht="20.149999999999999" customHeight="1" x14ac:dyDescent="0.35">
      <c r="A345" s="60"/>
    </row>
    <row r="346" spans="1:1" ht="20.149999999999999" customHeight="1" x14ac:dyDescent="0.35">
      <c r="A346" s="60"/>
    </row>
    <row r="347" spans="1:1" ht="20.149999999999999" customHeight="1" x14ac:dyDescent="0.35">
      <c r="A347" s="60"/>
    </row>
    <row r="348" spans="1:1" ht="20.149999999999999" customHeight="1" x14ac:dyDescent="0.35">
      <c r="A348" s="60"/>
    </row>
    <row r="349" spans="1:1" ht="20.149999999999999" customHeight="1" x14ac:dyDescent="0.35">
      <c r="A349" s="60"/>
    </row>
    <row r="350" spans="1:1" ht="20.149999999999999" customHeight="1" x14ac:dyDescent="0.35">
      <c r="A350" s="60"/>
    </row>
    <row r="351" spans="1:1" ht="20.149999999999999" customHeight="1" x14ac:dyDescent="0.35">
      <c r="A351" s="60"/>
    </row>
    <row r="352" spans="1:1" ht="20.149999999999999" customHeight="1" x14ac:dyDescent="0.35">
      <c r="A352" s="60"/>
    </row>
    <row r="353" spans="1:1" ht="20.149999999999999" customHeight="1" x14ac:dyDescent="0.35">
      <c r="A353" s="60"/>
    </row>
    <row r="354" spans="1:1" ht="20.149999999999999" customHeight="1" x14ac:dyDescent="0.35">
      <c r="A354" s="60"/>
    </row>
    <row r="355" spans="1:1" ht="20.149999999999999" customHeight="1" x14ac:dyDescent="0.35">
      <c r="A355" s="60"/>
    </row>
    <row r="356" spans="1:1" ht="20.149999999999999" customHeight="1" x14ac:dyDescent="0.35">
      <c r="A356" s="60"/>
    </row>
    <row r="357" spans="1:1" ht="20.149999999999999" customHeight="1" x14ac:dyDescent="0.35">
      <c r="A357" s="60"/>
    </row>
    <row r="358" spans="1:1" ht="20.149999999999999" customHeight="1" x14ac:dyDescent="0.35">
      <c r="A358" s="60"/>
    </row>
    <row r="359" spans="1:1" ht="20.149999999999999" customHeight="1" x14ac:dyDescent="0.35">
      <c r="A359" s="60"/>
    </row>
    <row r="360" spans="1:1" ht="20.149999999999999" customHeight="1" x14ac:dyDescent="0.35">
      <c r="A360" s="60"/>
    </row>
    <row r="361" spans="1:1" ht="20.149999999999999" customHeight="1" x14ac:dyDescent="0.35">
      <c r="A361" s="60"/>
    </row>
    <row r="362" spans="1:1" ht="20.149999999999999" customHeight="1" x14ac:dyDescent="0.35">
      <c r="A362" s="60"/>
    </row>
    <row r="363" spans="1:1" ht="20.149999999999999" customHeight="1" x14ac:dyDescent="0.35">
      <c r="A363" s="60"/>
    </row>
    <row r="364" spans="1:1" ht="20.149999999999999" customHeight="1" x14ac:dyDescent="0.35">
      <c r="A364" s="60"/>
    </row>
    <row r="365" spans="1:1" ht="20.149999999999999" customHeight="1" x14ac:dyDescent="0.35">
      <c r="A365" s="60"/>
    </row>
    <row r="366" spans="1:1" ht="20.149999999999999" customHeight="1" x14ac:dyDescent="0.35">
      <c r="A366" s="60"/>
    </row>
    <row r="367" spans="1:1" ht="20.149999999999999" customHeight="1" x14ac:dyDescent="0.35">
      <c r="A367" s="60"/>
    </row>
    <row r="368" spans="1:1" ht="20.149999999999999" customHeight="1" x14ac:dyDescent="0.35">
      <c r="A368" s="60"/>
    </row>
    <row r="369" spans="1:1" ht="20.149999999999999" customHeight="1" x14ac:dyDescent="0.35">
      <c r="A369" s="60"/>
    </row>
    <row r="370" spans="1:1" ht="20.149999999999999" customHeight="1" x14ac:dyDescent="0.35">
      <c r="A370" s="60"/>
    </row>
    <row r="371" spans="1:1" ht="20.149999999999999" customHeight="1" x14ac:dyDescent="0.35">
      <c r="A371" s="60"/>
    </row>
    <row r="372" spans="1:1" ht="20.149999999999999" customHeight="1" x14ac:dyDescent="0.35">
      <c r="A372" s="60"/>
    </row>
    <row r="373" spans="1:1" ht="20.149999999999999" customHeight="1" x14ac:dyDescent="0.35">
      <c r="A373" s="60"/>
    </row>
    <row r="374" spans="1:1" ht="20.149999999999999" customHeight="1" x14ac:dyDescent="0.35">
      <c r="A374" s="60"/>
    </row>
    <row r="375" spans="1:1" ht="20.149999999999999" customHeight="1" x14ac:dyDescent="0.35">
      <c r="A375" s="60"/>
    </row>
    <row r="376" spans="1:1" ht="20.149999999999999" customHeight="1" x14ac:dyDescent="0.35">
      <c r="A376" s="60"/>
    </row>
    <row r="377" spans="1:1" ht="20.149999999999999" customHeight="1" x14ac:dyDescent="0.35">
      <c r="A377" s="60"/>
    </row>
    <row r="378" spans="1:1" ht="20.149999999999999" customHeight="1" x14ac:dyDescent="0.35">
      <c r="A378" s="60"/>
    </row>
    <row r="379" spans="1:1" ht="20.149999999999999" customHeight="1" x14ac:dyDescent="0.35">
      <c r="A379" s="60"/>
    </row>
    <row r="380" spans="1:1" ht="20.149999999999999" customHeight="1" x14ac:dyDescent="0.35">
      <c r="A380" s="60"/>
    </row>
    <row r="381" spans="1:1" ht="20.149999999999999" customHeight="1" x14ac:dyDescent="0.35">
      <c r="A381" s="60"/>
    </row>
    <row r="382" spans="1:1" ht="20.149999999999999" customHeight="1" x14ac:dyDescent="0.35">
      <c r="A382" s="60"/>
    </row>
    <row r="383" spans="1:1" ht="20.149999999999999" customHeight="1" x14ac:dyDescent="0.35">
      <c r="A383" s="60"/>
    </row>
    <row r="384" spans="1:1" ht="20.149999999999999" customHeight="1" x14ac:dyDescent="0.35">
      <c r="A384" s="60"/>
    </row>
    <row r="385" spans="1:1" ht="20.149999999999999" customHeight="1" x14ac:dyDescent="0.35">
      <c r="A385" s="60"/>
    </row>
    <row r="386" spans="1:1" ht="20.149999999999999" customHeight="1" x14ac:dyDescent="0.35">
      <c r="A386" s="60"/>
    </row>
    <row r="387" spans="1:1" ht="20.149999999999999" customHeight="1" x14ac:dyDescent="0.35">
      <c r="A387" s="60"/>
    </row>
    <row r="388" spans="1:1" ht="20.149999999999999" customHeight="1" thickBot="1" x14ac:dyDescent="0.4">
      <c r="A388" s="61"/>
    </row>
  </sheetData>
  <mergeCells count="4">
    <mergeCell ref="A1:K1"/>
    <mergeCell ref="A2:K2"/>
    <mergeCell ref="B3:D3"/>
    <mergeCell ref="E3:AJ3"/>
  </mergeCells>
  <pageMargins left="0.7" right="0.7" top="0.75" bottom="0.75" header="0.3" footer="0.3"/>
  <customProperties>
    <customPr name="_pios_id" r:id="rId1"/>
  </customProperties>
  <ignoredErrors>
    <ignoredError sqref="AG5:AG16"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Z388"/>
  <sheetViews>
    <sheetView zoomScale="80" zoomScaleNormal="80" workbookViewId="0">
      <selection sqref="A1:K1"/>
    </sheetView>
  </sheetViews>
  <sheetFormatPr defaultColWidth="9.1796875" defaultRowHeight="14.5" x14ac:dyDescent="0.35"/>
  <cols>
    <col min="1" max="1" width="16.7265625" style="2" customWidth="1"/>
    <col min="2" max="2" width="8.7265625" style="2" customWidth="1"/>
    <col min="3" max="4" width="15.7265625" style="2" customWidth="1"/>
    <col min="5" max="52" width="12.7265625" style="2" customWidth="1"/>
    <col min="53" max="16384" width="9.1796875" style="2"/>
  </cols>
  <sheetData>
    <row r="1" spans="1:52" ht="20.149999999999999" customHeight="1" thickBot="1" x14ac:dyDescent="0.4">
      <c r="A1" s="167" t="s">
        <v>159</v>
      </c>
      <c r="B1" s="168"/>
      <c r="C1" s="168"/>
      <c r="D1" s="168"/>
      <c r="E1" s="168"/>
      <c r="F1" s="168"/>
      <c r="G1" s="168"/>
      <c r="H1" s="168"/>
      <c r="I1" s="168"/>
      <c r="J1" s="168"/>
      <c r="K1" s="169"/>
      <c r="L1" s="64" t="str">
        <f>HYPERLINK("[Universal_Custom_PCR_Array_Panel_Conversion.xlsx]Data_Entry!$C$7","BACK")</f>
        <v>BACK</v>
      </c>
    </row>
    <row r="2" spans="1:52" ht="176.25" customHeight="1" thickBot="1" x14ac:dyDescent="0.4">
      <c r="A2" s="129" t="s">
        <v>344</v>
      </c>
      <c r="B2" s="130"/>
      <c r="C2" s="130"/>
      <c r="D2" s="130"/>
      <c r="E2" s="130"/>
      <c r="F2" s="130"/>
      <c r="G2" s="130"/>
      <c r="H2" s="130"/>
      <c r="I2" s="130"/>
      <c r="J2" s="151"/>
      <c r="K2" s="152"/>
    </row>
    <row r="3" spans="1:52" ht="20.149999999999999" customHeight="1" x14ac:dyDescent="0.35">
      <c r="A3" s="78" t="s">
        <v>125</v>
      </c>
      <c r="B3" s="133" t="s">
        <v>91</v>
      </c>
      <c r="C3" s="134"/>
      <c r="D3" s="153"/>
      <c r="E3" s="170" t="s">
        <v>113</v>
      </c>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2"/>
    </row>
    <row r="4" spans="1:52" ht="20.149999999999999" customHeight="1" thickBot="1" x14ac:dyDescent="0.4">
      <c r="A4" s="5" t="s">
        <v>265</v>
      </c>
      <c r="B4" s="6" t="s">
        <v>93</v>
      </c>
      <c r="C4" s="7" t="s">
        <v>94</v>
      </c>
      <c r="D4" s="8" t="s">
        <v>95</v>
      </c>
      <c r="E4" s="6" t="s">
        <v>96</v>
      </c>
      <c r="F4" s="7" t="s">
        <v>97</v>
      </c>
      <c r="G4" s="7" t="s">
        <v>100</v>
      </c>
      <c r="H4" s="7" t="s">
        <v>103</v>
      </c>
      <c r="I4" s="7" t="s">
        <v>106</v>
      </c>
      <c r="J4" s="7" t="s">
        <v>107</v>
      </c>
      <c r="K4" s="7" t="s">
        <v>110</v>
      </c>
      <c r="L4" s="7" t="s">
        <v>111</v>
      </c>
      <c r="M4" s="7" t="s">
        <v>114</v>
      </c>
      <c r="N4" s="7" t="s">
        <v>115</v>
      </c>
      <c r="O4" s="7" t="s">
        <v>116</v>
      </c>
      <c r="P4" s="7" t="s">
        <v>117</v>
      </c>
      <c r="Q4" s="7" t="s">
        <v>137</v>
      </c>
      <c r="R4" s="7" t="s">
        <v>138</v>
      </c>
      <c r="S4" s="7" t="s">
        <v>139</v>
      </c>
      <c r="T4" s="7" t="s">
        <v>140</v>
      </c>
      <c r="U4" s="7" t="s">
        <v>142</v>
      </c>
      <c r="V4" s="7" t="s">
        <v>143</v>
      </c>
      <c r="W4" s="7" t="s">
        <v>144</v>
      </c>
      <c r="X4" s="7" t="s">
        <v>145</v>
      </c>
      <c r="Y4" s="7" t="s">
        <v>146</v>
      </c>
      <c r="Z4" s="7" t="s">
        <v>147</v>
      </c>
      <c r="AA4" s="7" t="s">
        <v>148</v>
      </c>
      <c r="AB4" s="7" t="s">
        <v>149</v>
      </c>
      <c r="AC4" s="7" t="s">
        <v>151</v>
      </c>
      <c r="AD4" s="7" t="s">
        <v>152</v>
      </c>
      <c r="AE4" s="7" t="s">
        <v>153</v>
      </c>
      <c r="AF4" s="7" t="s">
        <v>154</v>
      </c>
      <c r="AG4" s="7" t="s">
        <v>155</v>
      </c>
      <c r="AH4" s="7" t="s">
        <v>156</v>
      </c>
      <c r="AI4" s="7" t="s">
        <v>157</v>
      </c>
      <c r="AJ4" s="7" t="s">
        <v>158</v>
      </c>
      <c r="AK4" s="7" t="s">
        <v>160</v>
      </c>
      <c r="AL4" s="7" t="s">
        <v>161</v>
      </c>
      <c r="AM4" s="7" t="s">
        <v>162</v>
      </c>
      <c r="AN4" s="7" t="s">
        <v>163</v>
      </c>
      <c r="AO4" s="7" t="s">
        <v>164</v>
      </c>
      <c r="AP4" s="7" t="s">
        <v>165</v>
      </c>
      <c r="AQ4" s="7" t="s">
        <v>166</v>
      </c>
      <c r="AR4" s="7" t="s">
        <v>167</v>
      </c>
      <c r="AS4" s="7" t="s">
        <v>168</v>
      </c>
      <c r="AT4" s="7" t="s">
        <v>169</v>
      </c>
      <c r="AU4" s="7" t="s">
        <v>170</v>
      </c>
      <c r="AV4" s="7" t="s">
        <v>171</v>
      </c>
      <c r="AW4" s="7" t="s">
        <v>172</v>
      </c>
      <c r="AX4" s="7" t="s">
        <v>173</v>
      </c>
      <c r="AY4" s="7" t="s">
        <v>174</v>
      </c>
      <c r="AZ4" s="8" t="s">
        <v>175</v>
      </c>
    </row>
    <row r="5" spans="1:52" ht="20.149999999999999" customHeight="1" x14ac:dyDescent="0.35">
      <c r="A5" s="58"/>
      <c r="B5" s="88">
        <v>1</v>
      </c>
      <c r="C5" s="87"/>
      <c r="D5" s="87"/>
      <c r="E5" s="47">
        <f>$A5</f>
        <v>0</v>
      </c>
      <c r="F5" s="47">
        <f>$A6</f>
        <v>0</v>
      </c>
      <c r="G5" s="47">
        <f>$A7</f>
        <v>0</v>
      </c>
      <c r="H5" s="47">
        <f>$A8</f>
        <v>0</v>
      </c>
      <c r="I5" s="47">
        <f>$A9</f>
        <v>0</v>
      </c>
      <c r="J5" s="47">
        <f>$A10</f>
        <v>0</v>
      </c>
      <c r="K5" s="47">
        <f>$A11</f>
        <v>0</v>
      </c>
      <c r="L5" s="47">
        <f>$A12</f>
        <v>0</v>
      </c>
      <c r="M5" s="47">
        <f>$A13</f>
        <v>0</v>
      </c>
      <c r="N5" s="47">
        <f>$A14</f>
        <v>0</v>
      </c>
      <c r="O5" s="47">
        <f>$A15</f>
        <v>0</v>
      </c>
      <c r="P5" s="47">
        <f>$A16</f>
        <v>0</v>
      </c>
      <c r="Q5" s="47">
        <f>$A17</f>
        <v>0</v>
      </c>
      <c r="R5" s="47">
        <f>$A18</f>
        <v>0</v>
      </c>
      <c r="S5" s="47">
        <f>$A19</f>
        <v>0</v>
      </c>
      <c r="T5" s="47">
        <f>$A20</f>
        <v>0</v>
      </c>
      <c r="U5" s="47">
        <f>$A21</f>
        <v>0</v>
      </c>
      <c r="V5" s="47">
        <f>$A22</f>
        <v>0</v>
      </c>
      <c r="W5" s="47">
        <f>$A23</f>
        <v>0</v>
      </c>
      <c r="X5" s="47">
        <f>$A24</f>
        <v>0</v>
      </c>
      <c r="Y5" s="47">
        <f>$A25</f>
        <v>0</v>
      </c>
      <c r="Z5" s="47">
        <f>$A26</f>
        <v>0</v>
      </c>
      <c r="AA5" s="47">
        <f>$A27</f>
        <v>0</v>
      </c>
      <c r="AB5" s="47">
        <f>$A28</f>
        <v>0</v>
      </c>
      <c r="AC5" s="47">
        <f>$A29</f>
        <v>0</v>
      </c>
      <c r="AD5" s="47">
        <f>$A30</f>
        <v>0</v>
      </c>
      <c r="AE5" s="47">
        <f>$A31</f>
        <v>0</v>
      </c>
      <c r="AF5" s="47">
        <f>$A32</f>
        <v>0</v>
      </c>
      <c r="AG5" s="47">
        <f>$A33</f>
        <v>0</v>
      </c>
      <c r="AH5" s="47">
        <f>$A34</f>
        <v>0</v>
      </c>
      <c r="AI5" s="47">
        <f>$A35</f>
        <v>0</v>
      </c>
      <c r="AJ5" s="47">
        <f>$A36</f>
        <v>0</v>
      </c>
      <c r="AK5" s="47">
        <f>$A37</f>
        <v>0</v>
      </c>
      <c r="AL5" s="47">
        <f>$A38</f>
        <v>0</v>
      </c>
      <c r="AM5" s="47">
        <f>$A39</f>
        <v>0</v>
      </c>
      <c r="AN5" s="47">
        <f>$A40</f>
        <v>0</v>
      </c>
      <c r="AO5" s="47">
        <f>$A41</f>
        <v>0</v>
      </c>
      <c r="AP5" s="47">
        <f>$A42</f>
        <v>0</v>
      </c>
      <c r="AQ5" s="47">
        <f>$A43</f>
        <v>0</v>
      </c>
      <c r="AR5" s="47">
        <f>$A44</f>
        <v>0</v>
      </c>
      <c r="AS5" s="47">
        <f>$A45</f>
        <v>0</v>
      </c>
      <c r="AT5" s="47">
        <f>$A46</f>
        <v>0</v>
      </c>
      <c r="AU5" s="47">
        <f>$A47</f>
        <v>0</v>
      </c>
      <c r="AV5" s="47">
        <f>$A48</f>
        <v>0</v>
      </c>
      <c r="AW5" s="47">
        <f>$A49</f>
        <v>0</v>
      </c>
      <c r="AX5" s="47">
        <f>$A50</f>
        <v>0</v>
      </c>
      <c r="AY5" s="47">
        <f>$A51</f>
        <v>0</v>
      </c>
      <c r="AZ5" s="54">
        <f>$A52</f>
        <v>0</v>
      </c>
    </row>
    <row r="6" spans="1:52" ht="20.149999999999999" customHeight="1" x14ac:dyDescent="0.35">
      <c r="A6" s="53"/>
      <c r="B6" s="88">
        <v>2</v>
      </c>
      <c r="C6" s="87"/>
      <c r="D6" s="87"/>
      <c r="E6" s="48">
        <f>$A53</f>
        <v>0</v>
      </c>
      <c r="F6" s="48">
        <f>$A54</f>
        <v>0</v>
      </c>
      <c r="G6" s="48">
        <f>$A55</f>
        <v>0</v>
      </c>
      <c r="H6" s="48">
        <f>$A56</f>
        <v>0</v>
      </c>
      <c r="I6" s="48">
        <f>$A57</f>
        <v>0</v>
      </c>
      <c r="J6" s="48">
        <f>$A58</f>
        <v>0</v>
      </c>
      <c r="K6" s="48">
        <f>$A59</f>
        <v>0</v>
      </c>
      <c r="L6" s="48">
        <f>$A60</f>
        <v>0</v>
      </c>
      <c r="M6" s="48">
        <f>$A61</f>
        <v>0</v>
      </c>
      <c r="N6" s="48">
        <f>$A62</f>
        <v>0</v>
      </c>
      <c r="O6" s="48">
        <f>$A63</f>
        <v>0</v>
      </c>
      <c r="P6" s="48">
        <f>$A64</f>
        <v>0</v>
      </c>
      <c r="Q6" s="48">
        <f>$A65</f>
        <v>0</v>
      </c>
      <c r="R6" s="48">
        <f>$A66</f>
        <v>0</v>
      </c>
      <c r="S6" s="48">
        <f>$A67</f>
        <v>0</v>
      </c>
      <c r="T6" s="48">
        <f>$A68</f>
        <v>0</v>
      </c>
      <c r="U6" s="48">
        <f>$A69</f>
        <v>0</v>
      </c>
      <c r="V6" s="48">
        <f>$A70</f>
        <v>0</v>
      </c>
      <c r="W6" s="48">
        <f>$A71</f>
        <v>0</v>
      </c>
      <c r="X6" s="48">
        <f>$A72</f>
        <v>0</v>
      </c>
      <c r="Y6" s="48">
        <f>$A73</f>
        <v>0</v>
      </c>
      <c r="Z6" s="48">
        <f>$A74</f>
        <v>0</v>
      </c>
      <c r="AA6" s="48">
        <f>$A75</f>
        <v>0</v>
      </c>
      <c r="AB6" s="48">
        <f>$A76</f>
        <v>0</v>
      </c>
      <c r="AC6" s="48">
        <f>$A77</f>
        <v>0</v>
      </c>
      <c r="AD6" s="48">
        <f>$A78</f>
        <v>0</v>
      </c>
      <c r="AE6" s="48">
        <f>$A79</f>
        <v>0</v>
      </c>
      <c r="AF6" s="48">
        <f>$A80</f>
        <v>0</v>
      </c>
      <c r="AG6" s="48">
        <f>$A81</f>
        <v>0</v>
      </c>
      <c r="AH6" s="48">
        <f>$A82</f>
        <v>0</v>
      </c>
      <c r="AI6" s="48">
        <f>$A83</f>
        <v>0</v>
      </c>
      <c r="AJ6" s="48">
        <f>$A84</f>
        <v>0</v>
      </c>
      <c r="AK6" s="48">
        <f>$A85</f>
        <v>0</v>
      </c>
      <c r="AL6" s="48">
        <f>$A86</f>
        <v>0</v>
      </c>
      <c r="AM6" s="48">
        <f>$A87</f>
        <v>0</v>
      </c>
      <c r="AN6" s="48">
        <f>$A88</f>
        <v>0</v>
      </c>
      <c r="AO6" s="48">
        <f>$A89</f>
        <v>0</v>
      </c>
      <c r="AP6" s="48">
        <f>$A90</f>
        <v>0</v>
      </c>
      <c r="AQ6" s="48">
        <f>$A91</f>
        <v>0</v>
      </c>
      <c r="AR6" s="48">
        <f>$A92</f>
        <v>0</v>
      </c>
      <c r="AS6" s="48">
        <f>$A93</f>
        <v>0</v>
      </c>
      <c r="AT6" s="48">
        <f>$A94</f>
        <v>0</v>
      </c>
      <c r="AU6" s="48">
        <f>$A95</f>
        <v>0</v>
      </c>
      <c r="AV6" s="48">
        <f>$A96</f>
        <v>0</v>
      </c>
      <c r="AW6" s="48">
        <f>$A97</f>
        <v>0</v>
      </c>
      <c r="AX6" s="48">
        <f>$A98</f>
        <v>0</v>
      </c>
      <c r="AY6" s="48">
        <f>$A99</f>
        <v>0</v>
      </c>
      <c r="AZ6" s="55">
        <f>$A100</f>
        <v>0</v>
      </c>
    </row>
    <row r="7" spans="1:52" ht="20.149999999999999" customHeight="1" x14ac:dyDescent="0.35">
      <c r="A7" s="53"/>
      <c r="B7" s="88">
        <v>3</v>
      </c>
      <c r="C7" s="87"/>
      <c r="D7" s="87"/>
      <c r="E7" s="48">
        <f>$A101</f>
        <v>0</v>
      </c>
      <c r="F7" s="48">
        <f>$A102</f>
        <v>0</v>
      </c>
      <c r="G7" s="48">
        <f>$A103</f>
        <v>0</v>
      </c>
      <c r="H7" s="48">
        <f>$A104</f>
        <v>0</v>
      </c>
      <c r="I7" s="48">
        <f>$A105</f>
        <v>0</v>
      </c>
      <c r="J7" s="48">
        <f>$A106</f>
        <v>0</v>
      </c>
      <c r="K7" s="48">
        <f>$A107</f>
        <v>0</v>
      </c>
      <c r="L7" s="48">
        <f>$A108</f>
        <v>0</v>
      </c>
      <c r="M7" s="48">
        <f>$A109</f>
        <v>0</v>
      </c>
      <c r="N7" s="48">
        <f>$A110</f>
        <v>0</v>
      </c>
      <c r="O7" s="48">
        <f>$A111</f>
        <v>0</v>
      </c>
      <c r="P7" s="48">
        <f>$A112</f>
        <v>0</v>
      </c>
      <c r="Q7" s="48">
        <f>$A113</f>
        <v>0</v>
      </c>
      <c r="R7" s="48">
        <f>$A114</f>
        <v>0</v>
      </c>
      <c r="S7" s="48">
        <f>$A115</f>
        <v>0</v>
      </c>
      <c r="T7" s="48">
        <f>$A116</f>
        <v>0</v>
      </c>
      <c r="U7" s="48">
        <f>$A117</f>
        <v>0</v>
      </c>
      <c r="V7" s="48">
        <f>$A118</f>
        <v>0</v>
      </c>
      <c r="W7" s="48">
        <f>$A119</f>
        <v>0</v>
      </c>
      <c r="X7" s="48">
        <f>$A120</f>
        <v>0</v>
      </c>
      <c r="Y7" s="48">
        <f>$A121</f>
        <v>0</v>
      </c>
      <c r="Z7" s="48">
        <f>$A122</f>
        <v>0</v>
      </c>
      <c r="AA7" s="48">
        <f>$A123</f>
        <v>0</v>
      </c>
      <c r="AB7" s="48">
        <f>$A124</f>
        <v>0</v>
      </c>
      <c r="AC7" s="48">
        <f>$A125</f>
        <v>0</v>
      </c>
      <c r="AD7" s="48">
        <f>$A126</f>
        <v>0</v>
      </c>
      <c r="AE7" s="48">
        <f>$A127</f>
        <v>0</v>
      </c>
      <c r="AF7" s="48">
        <f>$A128</f>
        <v>0</v>
      </c>
      <c r="AG7" s="48">
        <f>$A129</f>
        <v>0</v>
      </c>
      <c r="AH7" s="48">
        <f>$A130</f>
        <v>0</v>
      </c>
      <c r="AI7" s="48">
        <f>$A131</f>
        <v>0</v>
      </c>
      <c r="AJ7" s="48">
        <f>$A132</f>
        <v>0</v>
      </c>
      <c r="AK7" s="48">
        <f>$A133</f>
        <v>0</v>
      </c>
      <c r="AL7" s="48">
        <f>$A134</f>
        <v>0</v>
      </c>
      <c r="AM7" s="48">
        <f>$A135</f>
        <v>0</v>
      </c>
      <c r="AN7" s="48">
        <f>$A136</f>
        <v>0</v>
      </c>
      <c r="AO7" s="48">
        <f>$A137</f>
        <v>0</v>
      </c>
      <c r="AP7" s="48">
        <f>$A138</f>
        <v>0</v>
      </c>
      <c r="AQ7" s="48">
        <f>$A139</f>
        <v>0</v>
      </c>
      <c r="AR7" s="48">
        <f>$A140</f>
        <v>0</v>
      </c>
      <c r="AS7" s="48">
        <f>$A141</f>
        <v>0</v>
      </c>
      <c r="AT7" s="48">
        <f>$A142</f>
        <v>0</v>
      </c>
      <c r="AU7" s="48">
        <f>$A143</f>
        <v>0</v>
      </c>
      <c r="AV7" s="48">
        <f>$A144</f>
        <v>0</v>
      </c>
      <c r="AW7" s="48">
        <f>$A145</f>
        <v>0</v>
      </c>
      <c r="AX7" s="48">
        <f>$A146</f>
        <v>0</v>
      </c>
      <c r="AY7" s="48">
        <f>$A147</f>
        <v>0</v>
      </c>
      <c r="AZ7" s="55">
        <f>$A148</f>
        <v>0</v>
      </c>
    </row>
    <row r="8" spans="1:52" ht="20.149999999999999" customHeight="1" x14ac:dyDescent="0.35">
      <c r="A8" s="53"/>
      <c r="B8" s="88">
        <v>4</v>
      </c>
      <c r="C8" s="87"/>
      <c r="D8" s="87"/>
      <c r="E8" s="48">
        <f>$A149</f>
        <v>0</v>
      </c>
      <c r="F8" s="48">
        <f>$A150</f>
        <v>0</v>
      </c>
      <c r="G8" s="48">
        <f>$A151</f>
        <v>0</v>
      </c>
      <c r="H8" s="48">
        <f>$A152</f>
        <v>0</v>
      </c>
      <c r="I8" s="48">
        <f>$A153</f>
        <v>0</v>
      </c>
      <c r="J8" s="48">
        <f>$A154</f>
        <v>0</v>
      </c>
      <c r="K8" s="48">
        <f>$A155</f>
        <v>0</v>
      </c>
      <c r="L8" s="48">
        <f>$A156</f>
        <v>0</v>
      </c>
      <c r="M8" s="48">
        <f>$A157</f>
        <v>0</v>
      </c>
      <c r="N8" s="48">
        <f>$A158</f>
        <v>0</v>
      </c>
      <c r="O8" s="48">
        <f>$A159</f>
        <v>0</v>
      </c>
      <c r="P8" s="48">
        <f>$A160</f>
        <v>0</v>
      </c>
      <c r="Q8" s="48">
        <f>$A161</f>
        <v>0</v>
      </c>
      <c r="R8" s="48">
        <f>$A162</f>
        <v>0</v>
      </c>
      <c r="S8" s="48">
        <f>$A163</f>
        <v>0</v>
      </c>
      <c r="T8" s="48">
        <f>$A164</f>
        <v>0</v>
      </c>
      <c r="U8" s="48">
        <f>$A165</f>
        <v>0</v>
      </c>
      <c r="V8" s="48">
        <f>$A166</f>
        <v>0</v>
      </c>
      <c r="W8" s="48">
        <f>$A167</f>
        <v>0</v>
      </c>
      <c r="X8" s="48">
        <f>$A168</f>
        <v>0</v>
      </c>
      <c r="Y8" s="48">
        <f>$A169</f>
        <v>0</v>
      </c>
      <c r="Z8" s="48">
        <f>$A170</f>
        <v>0</v>
      </c>
      <c r="AA8" s="48">
        <f>$A171</f>
        <v>0</v>
      </c>
      <c r="AB8" s="48">
        <f>$A172</f>
        <v>0</v>
      </c>
      <c r="AC8" s="48">
        <f>$A173</f>
        <v>0</v>
      </c>
      <c r="AD8" s="48">
        <f>$A174</f>
        <v>0</v>
      </c>
      <c r="AE8" s="48">
        <f>$A175</f>
        <v>0</v>
      </c>
      <c r="AF8" s="48">
        <f>$A176</f>
        <v>0</v>
      </c>
      <c r="AG8" s="48">
        <f>$A177</f>
        <v>0</v>
      </c>
      <c r="AH8" s="48">
        <f>$A178</f>
        <v>0</v>
      </c>
      <c r="AI8" s="48">
        <f>$A179</f>
        <v>0</v>
      </c>
      <c r="AJ8" s="48">
        <f>$A180</f>
        <v>0</v>
      </c>
      <c r="AK8" s="48">
        <f>$A181</f>
        <v>0</v>
      </c>
      <c r="AL8" s="48">
        <f>$A182</f>
        <v>0</v>
      </c>
      <c r="AM8" s="48">
        <f>$A183</f>
        <v>0</v>
      </c>
      <c r="AN8" s="48">
        <f>$A184</f>
        <v>0</v>
      </c>
      <c r="AO8" s="48">
        <f>$A185</f>
        <v>0</v>
      </c>
      <c r="AP8" s="48">
        <f>$A186</f>
        <v>0</v>
      </c>
      <c r="AQ8" s="48">
        <f>$A187</f>
        <v>0</v>
      </c>
      <c r="AR8" s="48">
        <f>$A188</f>
        <v>0</v>
      </c>
      <c r="AS8" s="48">
        <f>$A189</f>
        <v>0</v>
      </c>
      <c r="AT8" s="48">
        <f>$A190</f>
        <v>0</v>
      </c>
      <c r="AU8" s="48">
        <f>$A191</f>
        <v>0</v>
      </c>
      <c r="AV8" s="48">
        <f>$A192</f>
        <v>0</v>
      </c>
      <c r="AW8" s="48">
        <f>$A193</f>
        <v>0</v>
      </c>
      <c r="AX8" s="48">
        <f>$A194</f>
        <v>0</v>
      </c>
      <c r="AY8" s="48">
        <f>$A195</f>
        <v>0</v>
      </c>
      <c r="AZ8" s="55">
        <f>$A196</f>
        <v>0</v>
      </c>
    </row>
    <row r="9" spans="1:52" ht="20.149999999999999" customHeight="1" x14ac:dyDescent="0.35">
      <c r="A9" s="53"/>
      <c r="B9" s="88">
        <v>5</v>
      </c>
      <c r="C9" s="87"/>
      <c r="D9" s="87"/>
      <c r="E9" s="48">
        <f>$A197</f>
        <v>0</v>
      </c>
      <c r="F9" s="48">
        <f>$A198</f>
        <v>0</v>
      </c>
      <c r="G9" s="48">
        <f>$A199</f>
        <v>0</v>
      </c>
      <c r="H9" s="48">
        <f>$A200</f>
        <v>0</v>
      </c>
      <c r="I9" s="48">
        <f>$A201</f>
        <v>0</v>
      </c>
      <c r="J9" s="48">
        <f>$A202</f>
        <v>0</v>
      </c>
      <c r="K9" s="48">
        <f>$A203</f>
        <v>0</v>
      </c>
      <c r="L9" s="48">
        <f>$A204</f>
        <v>0</v>
      </c>
      <c r="M9" s="48">
        <f>$A205</f>
        <v>0</v>
      </c>
      <c r="N9" s="48">
        <f>$A206</f>
        <v>0</v>
      </c>
      <c r="O9" s="48">
        <f>$A207</f>
        <v>0</v>
      </c>
      <c r="P9" s="48">
        <f>$A208</f>
        <v>0</v>
      </c>
      <c r="Q9" s="48">
        <f>$A209</f>
        <v>0</v>
      </c>
      <c r="R9" s="48">
        <f>$A210</f>
        <v>0</v>
      </c>
      <c r="S9" s="48">
        <f>$A211</f>
        <v>0</v>
      </c>
      <c r="T9" s="48">
        <f>$A212</f>
        <v>0</v>
      </c>
      <c r="U9" s="48">
        <f>$A213</f>
        <v>0</v>
      </c>
      <c r="V9" s="48">
        <f>$A214</f>
        <v>0</v>
      </c>
      <c r="W9" s="48">
        <f>$A215</f>
        <v>0</v>
      </c>
      <c r="X9" s="48">
        <f>$A216</f>
        <v>0</v>
      </c>
      <c r="Y9" s="48">
        <f>$A217</f>
        <v>0</v>
      </c>
      <c r="Z9" s="48">
        <f>$A218</f>
        <v>0</v>
      </c>
      <c r="AA9" s="48">
        <f>$A219</f>
        <v>0</v>
      </c>
      <c r="AB9" s="48">
        <f>$A220</f>
        <v>0</v>
      </c>
      <c r="AC9" s="48">
        <f>$A221</f>
        <v>0</v>
      </c>
      <c r="AD9" s="48">
        <f>$A222</f>
        <v>0</v>
      </c>
      <c r="AE9" s="48">
        <f>$A223</f>
        <v>0</v>
      </c>
      <c r="AF9" s="48">
        <f>$A224</f>
        <v>0</v>
      </c>
      <c r="AG9" s="48">
        <f>$A225</f>
        <v>0</v>
      </c>
      <c r="AH9" s="48">
        <f>$A226</f>
        <v>0</v>
      </c>
      <c r="AI9" s="48">
        <f>$A227</f>
        <v>0</v>
      </c>
      <c r="AJ9" s="48">
        <f>$A228</f>
        <v>0</v>
      </c>
      <c r="AK9" s="48">
        <f>$A229</f>
        <v>0</v>
      </c>
      <c r="AL9" s="48">
        <f>$A230</f>
        <v>0</v>
      </c>
      <c r="AM9" s="48">
        <f>$A231</f>
        <v>0</v>
      </c>
      <c r="AN9" s="48">
        <f>$A232</f>
        <v>0</v>
      </c>
      <c r="AO9" s="48">
        <f>$A233</f>
        <v>0</v>
      </c>
      <c r="AP9" s="48">
        <f>$A234</f>
        <v>0</v>
      </c>
      <c r="AQ9" s="48">
        <f>$A235</f>
        <v>0</v>
      </c>
      <c r="AR9" s="48">
        <f>$A236</f>
        <v>0</v>
      </c>
      <c r="AS9" s="48">
        <f>$A237</f>
        <v>0</v>
      </c>
      <c r="AT9" s="48">
        <f>$A238</f>
        <v>0</v>
      </c>
      <c r="AU9" s="48">
        <f>$A239</f>
        <v>0</v>
      </c>
      <c r="AV9" s="48">
        <f>$A240</f>
        <v>0</v>
      </c>
      <c r="AW9" s="48">
        <f>$A241</f>
        <v>0</v>
      </c>
      <c r="AX9" s="48">
        <f>$A242</f>
        <v>0</v>
      </c>
      <c r="AY9" s="48">
        <f>$A243</f>
        <v>0</v>
      </c>
      <c r="AZ9" s="55">
        <f>$A244</f>
        <v>0</v>
      </c>
    </row>
    <row r="10" spans="1:52" ht="20.149999999999999" customHeight="1" x14ac:dyDescent="0.35">
      <c r="A10" s="53"/>
      <c r="B10" s="88">
        <v>6</v>
      </c>
      <c r="C10" s="87"/>
      <c r="D10" s="87"/>
      <c r="E10" s="48">
        <f>$A245</f>
        <v>0</v>
      </c>
      <c r="F10" s="48">
        <f>$A246</f>
        <v>0</v>
      </c>
      <c r="G10" s="48">
        <f>$A247</f>
        <v>0</v>
      </c>
      <c r="H10" s="48">
        <f>$A248</f>
        <v>0</v>
      </c>
      <c r="I10" s="48">
        <f>$A249</f>
        <v>0</v>
      </c>
      <c r="J10" s="48">
        <f>$A250</f>
        <v>0</v>
      </c>
      <c r="K10" s="48">
        <f>$A251</f>
        <v>0</v>
      </c>
      <c r="L10" s="48">
        <f>$A252</f>
        <v>0</v>
      </c>
      <c r="M10" s="48">
        <f>$A253</f>
        <v>0</v>
      </c>
      <c r="N10" s="48">
        <f>$A254</f>
        <v>0</v>
      </c>
      <c r="O10" s="48">
        <f>$A255</f>
        <v>0</v>
      </c>
      <c r="P10" s="48">
        <f>$A256</f>
        <v>0</v>
      </c>
      <c r="Q10" s="48">
        <f>$A257</f>
        <v>0</v>
      </c>
      <c r="R10" s="48">
        <f>$A258</f>
        <v>0</v>
      </c>
      <c r="S10" s="48">
        <f>$A259</f>
        <v>0</v>
      </c>
      <c r="T10" s="48">
        <f>$A260</f>
        <v>0</v>
      </c>
      <c r="U10" s="48">
        <f>$A261</f>
        <v>0</v>
      </c>
      <c r="V10" s="48">
        <f>$A262</f>
        <v>0</v>
      </c>
      <c r="W10" s="48">
        <f>$A263</f>
        <v>0</v>
      </c>
      <c r="X10" s="48">
        <f>$A264</f>
        <v>0</v>
      </c>
      <c r="Y10" s="48">
        <f>$A265</f>
        <v>0</v>
      </c>
      <c r="Z10" s="48">
        <f>$A266</f>
        <v>0</v>
      </c>
      <c r="AA10" s="48">
        <f>$A267</f>
        <v>0</v>
      </c>
      <c r="AB10" s="48">
        <f>$A268</f>
        <v>0</v>
      </c>
      <c r="AC10" s="48">
        <f>$A269</f>
        <v>0</v>
      </c>
      <c r="AD10" s="48">
        <f>$A270</f>
        <v>0</v>
      </c>
      <c r="AE10" s="48">
        <f>$A271</f>
        <v>0</v>
      </c>
      <c r="AF10" s="48">
        <f>$A272</f>
        <v>0</v>
      </c>
      <c r="AG10" s="48">
        <f>$A273</f>
        <v>0</v>
      </c>
      <c r="AH10" s="48">
        <f>$A274</f>
        <v>0</v>
      </c>
      <c r="AI10" s="48">
        <f>$A275</f>
        <v>0</v>
      </c>
      <c r="AJ10" s="48">
        <f>$A276</f>
        <v>0</v>
      </c>
      <c r="AK10" s="48">
        <f>$A277</f>
        <v>0</v>
      </c>
      <c r="AL10" s="48">
        <f>$A278</f>
        <v>0</v>
      </c>
      <c r="AM10" s="48">
        <f>$A279</f>
        <v>0</v>
      </c>
      <c r="AN10" s="48">
        <f>$A280</f>
        <v>0</v>
      </c>
      <c r="AO10" s="48">
        <f>$A281</f>
        <v>0</v>
      </c>
      <c r="AP10" s="48">
        <f>$A282</f>
        <v>0</v>
      </c>
      <c r="AQ10" s="48">
        <f>$A283</f>
        <v>0</v>
      </c>
      <c r="AR10" s="48">
        <f>$A284</f>
        <v>0</v>
      </c>
      <c r="AS10" s="48">
        <f>$A285</f>
        <v>0</v>
      </c>
      <c r="AT10" s="48">
        <f>$A286</f>
        <v>0</v>
      </c>
      <c r="AU10" s="48">
        <f>$A287</f>
        <v>0</v>
      </c>
      <c r="AV10" s="48">
        <f>$A288</f>
        <v>0</v>
      </c>
      <c r="AW10" s="48">
        <f>$A289</f>
        <v>0</v>
      </c>
      <c r="AX10" s="48">
        <f>$A290</f>
        <v>0</v>
      </c>
      <c r="AY10" s="48">
        <f>$A291</f>
        <v>0</v>
      </c>
      <c r="AZ10" s="55">
        <f>$A292</f>
        <v>0</v>
      </c>
    </row>
    <row r="11" spans="1:52" ht="20.149999999999999" customHeight="1" x14ac:dyDescent="0.35">
      <c r="A11" s="53"/>
      <c r="B11" s="88">
        <v>7</v>
      </c>
      <c r="C11" s="87"/>
      <c r="D11" s="87"/>
      <c r="E11" s="48">
        <f>$A293</f>
        <v>0</v>
      </c>
      <c r="F11" s="48">
        <f>$A294</f>
        <v>0</v>
      </c>
      <c r="G11" s="48">
        <f>$A295</f>
        <v>0</v>
      </c>
      <c r="H11" s="48">
        <f>$A296</f>
        <v>0</v>
      </c>
      <c r="I11" s="48">
        <f>$A297</f>
        <v>0</v>
      </c>
      <c r="J11" s="48">
        <f>$A298</f>
        <v>0</v>
      </c>
      <c r="K11" s="48">
        <f>$A299</f>
        <v>0</v>
      </c>
      <c r="L11" s="48">
        <f>$A300</f>
        <v>0</v>
      </c>
      <c r="M11" s="48">
        <f>$A301</f>
        <v>0</v>
      </c>
      <c r="N11" s="48">
        <f>$A302</f>
        <v>0</v>
      </c>
      <c r="O11" s="48">
        <f>$A303</f>
        <v>0</v>
      </c>
      <c r="P11" s="48">
        <f>$A304</f>
        <v>0</v>
      </c>
      <c r="Q11" s="48">
        <f>$A305</f>
        <v>0</v>
      </c>
      <c r="R11" s="48">
        <f>$A306</f>
        <v>0</v>
      </c>
      <c r="S11" s="48">
        <f>$A307</f>
        <v>0</v>
      </c>
      <c r="T11" s="48">
        <f>$A308</f>
        <v>0</v>
      </c>
      <c r="U11" s="48">
        <f>$A309</f>
        <v>0</v>
      </c>
      <c r="V11" s="48">
        <f>$A310</f>
        <v>0</v>
      </c>
      <c r="W11" s="48">
        <f>$A311</f>
        <v>0</v>
      </c>
      <c r="X11" s="48">
        <f>$A312</f>
        <v>0</v>
      </c>
      <c r="Y11" s="48">
        <f>$A313</f>
        <v>0</v>
      </c>
      <c r="Z11" s="48">
        <f>$A314</f>
        <v>0</v>
      </c>
      <c r="AA11" s="48">
        <f>$A315</f>
        <v>0</v>
      </c>
      <c r="AB11" s="48">
        <f>$A316</f>
        <v>0</v>
      </c>
      <c r="AC11" s="48">
        <f>$A317</f>
        <v>0</v>
      </c>
      <c r="AD11" s="48">
        <f>$A318</f>
        <v>0</v>
      </c>
      <c r="AE11" s="48">
        <f>$A319</f>
        <v>0</v>
      </c>
      <c r="AF11" s="48">
        <f>$A320</f>
        <v>0</v>
      </c>
      <c r="AG11" s="48">
        <f>$A321</f>
        <v>0</v>
      </c>
      <c r="AH11" s="48">
        <f>$A322</f>
        <v>0</v>
      </c>
      <c r="AI11" s="48">
        <f>$A323</f>
        <v>0</v>
      </c>
      <c r="AJ11" s="48">
        <f>$A324</f>
        <v>0</v>
      </c>
      <c r="AK11" s="48">
        <f>$A325</f>
        <v>0</v>
      </c>
      <c r="AL11" s="48">
        <f>$A326</f>
        <v>0</v>
      </c>
      <c r="AM11" s="48">
        <f>$A327</f>
        <v>0</v>
      </c>
      <c r="AN11" s="48">
        <f>$A328</f>
        <v>0</v>
      </c>
      <c r="AO11" s="48">
        <f>$A329</f>
        <v>0</v>
      </c>
      <c r="AP11" s="48">
        <f>$A330</f>
        <v>0</v>
      </c>
      <c r="AQ11" s="48">
        <f>$A331</f>
        <v>0</v>
      </c>
      <c r="AR11" s="48">
        <f>$A332</f>
        <v>0</v>
      </c>
      <c r="AS11" s="48">
        <f>$A333</f>
        <v>0</v>
      </c>
      <c r="AT11" s="48">
        <f>$A334</f>
        <v>0</v>
      </c>
      <c r="AU11" s="48">
        <f>$A335</f>
        <v>0</v>
      </c>
      <c r="AV11" s="48">
        <f>$A336</f>
        <v>0</v>
      </c>
      <c r="AW11" s="48">
        <f>$A337</f>
        <v>0</v>
      </c>
      <c r="AX11" s="48">
        <f>$A338</f>
        <v>0</v>
      </c>
      <c r="AY11" s="48">
        <f>$A339</f>
        <v>0</v>
      </c>
      <c r="AZ11" s="55">
        <f>$A340</f>
        <v>0</v>
      </c>
    </row>
    <row r="12" spans="1:52" ht="20.149999999999999" customHeight="1" thickBot="1" x14ac:dyDescent="0.4">
      <c r="A12" s="53"/>
      <c r="B12" s="82">
        <v>8</v>
      </c>
      <c r="C12" s="82"/>
      <c r="D12" s="82"/>
      <c r="E12" s="24">
        <f>$A341</f>
        <v>0</v>
      </c>
      <c r="F12" s="24">
        <f>$A342</f>
        <v>0</v>
      </c>
      <c r="G12" s="24">
        <f>$A343</f>
        <v>0</v>
      </c>
      <c r="H12" s="24">
        <f>$A344</f>
        <v>0</v>
      </c>
      <c r="I12" s="24">
        <f>$A345</f>
        <v>0</v>
      </c>
      <c r="J12" s="24">
        <f>$A346</f>
        <v>0</v>
      </c>
      <c r="K12" s="24">
        <f>$A347</f>
        <v>0</v>
      </c>
      <c r="L12" s="24">
        <f>$A348</f>
        <v>0</v>
      </c>
      <c r="M12" s="24">
        <f>$A349</f>
        <v>0</v>
      </c>
      <c r="N12" s="24">
        <f>$A350</f>
        <v>0</v>
      </c>
      <c r="O12" s="24">
        <f>$A351</f>
        <v>0</v>
      </c>
      <c r="P12" s="24">
        <f>$A352</f>
        <v>0</v>
      </c>
      <c r="Q12" s="24">
        <f>$A353</f>
        <v>0</v>
      </c>
      <c r="R12" s="24">
        <f>$A354</f>
        <v>0</v>
      </c>
      <c r="S12" s="24">
        <f>$A355</f>
        <v>0</v>
      </c>
      <c r="T12" s="24">
        <f>$A356</f>
        <v>0</v>
      </c>
      <c r="U12" s="24">
        <f>$A357</f>
        <v>0</v>
      </c>
      <c r="V12" s="24">
        <f>$A358</f>
        <v>0</v>
      </c>
      <c r="W12" s="24">
        <f>$A359</f>
        <v>0</v>
      </c>
      <c r="X12" s="24">
        <f>$A360</f>
        <v>0</v>
      </c>
      <c r="Y12" s="24">
        <f>$A361</f>
        <v>0</v>
      </c>
      <c r="Z12" s="24">
        <f>$A362</f>
        <v>0</v>
      </c>
      <c r="AA12" s="24">
        <f>$A363</f>
        <v>0</v>
      </c>
      <c r="AB12" s="24">
        <f>$A364</f>
        <v>0</v>
      </c>
      <c r="AC12" s="24">
        <f>$A365</f>
        <v>0</v>
      </c>
      <c r="AD12" s="24">
        <f>$A366</f>
        <v>0</v>
      </c>
      <c r="AE12" s="24">
        <f>$A367</f>
        <v>0</v>
      </c>
      <c r="AF12" s="24">
        <f>$A368</f>
        <v>0</v>
      </c>
      <c r="AG12" s="24">
        <f>$A369</f>
        <v>0</v>
      </c>
      <c r="AH12" s="24">
        <f>$A370</f>
        <v>0</v>
      </c>
      <c r="AI12" s="24">
        <f>$A371</f>
        <v>0</v>
      </c>
      <c r="AJ12" s="24">
        <f>$A372</f>
        <v>0</v>
      </c>
      <c r="AK12" s="24">
        <f>$A373</f>
        <v>0</v>
      </c>
      <c r="AL12" s="24">
        <f>$A374</f>
        <v>0</v>
      </c>
      <c r="AM12" s="24">
        <f>$A375</f>
        <v>0</v>
      </c>
      <c r="AN12" s="24">
        <f>$A376</f>
        <v>0</v>
      </c>
      <c r="AO12" s="24">
        <f>$A377</f>
        <v>0</v>
      </c>
      <c r="AP12" s="24">
        <f>$A378</f>
        <v>0</v>
      </c>
      <c r="AQ12" s="24">
        <f>$A379</f>
        <v>0</v>
      </c>
      <c r="AR12" s="24">
        <f>$A380</f>
        <v>0</v>
      </c>
      <c r="AS12" s="24">
        <f>$A381</f>
        <v>0</v>
      </c>
      <c r="AT12" s="24">
        <f>$A382</f>
        <v>0</v>
      </c>
      <c r="AU12" s="24">
        <f>$A383</f>
        <v>0</v>
      </c>
      <c r="AV12" s="24">
        <f>$A384</f>
        <v>0</v>
      </c>
      <c r="AW12" s="24">
        <f>$A385</f>
        <v>0</v>
      </c>
      <c r="AX12" s="24">
        <f>$A386</f>
        <v>0</v>
      </c>
      <c r="AY12" s="24">
        <f>$A387</f>
        <v>0</v>
      </c>
      <c r="AZ12" s="56">
        <f>$A388</f>
        <v>0</v>
      </c>
    </row>
    <row r="13" spans="1:52" ht="20.149999999999999" customHeight="1" x14ac:dyDescent="0.35">
      <c r="A13" s="60"/>
    </row>
    <row r="14" spans="1:52" ht="20.149999999999999" customHeight="1" x14ac:dyDescent="0.35">
      <c r="A14" s="60"/>
    </row>
    <row r="15" spans="1:52" ht="20.149999999999999" customHeight="1" x14ac:dyDescent="0.35">
      <c r="A15" s="60"/>
    </row>
    <row r="16" spans="1:52" ht="20.149999999999999" customHeight="1" x14ac:dyDescent="0.35">
      <c r="A16" s="60"/>
    </row>
    <row r="17" spans="1:1" ht="20.149999999999999" customHeight="1" x14ac:dyDescent="0.35">
      <c r="A17" s="60"/>
    </row>
    <row r="18" spans="1:1" ht="20.149999999999999" customHeight="1" x14ac:dyDescent="0.35">
      <c r="A18" s="60"/>
    </row>
    <row r="19" spans="1:1" ht="20.149999999999999" customHeight="1" x14ac:dyDescent="0.35">
      <c r="A19" s="60"/>
    </row>
    <row r="20" spans="1:1" ht="20.149999999999999" customHeight="1" x14ac:dyDescent="0.35">
      <c r="A20" s="60"/>
    </row>
    <row r="21" spans="1:1" ht="20.149999999999999" customHeight="1" x14ac:dyDescent="0.35">
      <c r="A21" s="60"/>
    </row>
    <row r="22" spans="1:1" ht="20.149999999999999" customHeight="1" x14ac:dyDescent="0.35">
      <c r="A22" s="60"/>
    </row>
    <row r="23" spans="1:1" ht="20.149999999999999" customHeight="1" x14ac:dyDescent="0.35">
      <c r="A23" s="60"/>
    </row>
    <row r="24" spans="1:1" ht="20.149999999999999" customHeight="1" x14ac:dyDescent="0.35">
      <c r="A24" s="60"/>
    </row>
    <row r="25" spans="1:1" ht="20.149999999999999" customHeight="1" x14ac:dyDescent="0.35">
      <c r="A25" s="60"/>
    </row>
    <row r="26" spans="1:1" ht="20.149999999999999" customHeight="1" x14ac:dyDescent="0.35">
      <c r="A26" s="60"/>
    </row>
    <row r="27" spans="1:1" ht="20.149999999999999" customHeight="1" x14ac:dyDescent="0.35">
      <c r="A27" s="60"/>
    </row>
    <row r="28" spans="1:1" ht="20.149999999999999" customHeight="1" x14ac:dyDescent="0.35">
      <c r="A28" s="60"/>
    </row>
    <row r="29" spans="1:1" ht="20.149999999999999" customHeight="1" x14ac:dyDescent="0.35">
      <c r="A29" s="60"/>
    </row>
    <row r="30" spans="1:1" ht="20.149999999999999" customHeight="1" x14ac:dyDescent="0.35">
      <c r="A30" s="60"/>
    </row>
    <row r="31" spans="1:1" ht="20.149999999999999" customHeight="1" x14ac:dyDescent="0.35">
      <c r="A31" s="60"/>
    </row>
    <row r="32" spans="1:1" ht="20.149999999999999" customHeight="1" x14ac:dyDescent="0.35">
      <c r="A32" s="60"/>
    </row>
    <row r="33" spans="1:1" ht="20.149999999999999" customHeight="1" x14ac:dyDescent="0.35">
      <c r="A33" s="60"/>
    </row>
    <row r="34" spans="1:1" ht="20.149999999999999" customHeight="1" x14ac:dyDescent="0.35">
      <c r="A34" s="60"/>
    </row>
    <row r="35" spans="1:1" ht="20.149999999999999" customHeight="1" x14ac:dyDescent="0.35">
      <c r="A35" s="60"/>
    </row>
    <row r="36" spans="1:1" ht="20.149999999999999" customHeight="1" x14ac:dyDescent="0.35">
      <c r="A36" s="60"/>
    </row>
    <row r="37" spans="1:1" ht="20.149999999999999" customHeight="1" x14ac:dyDescent="0.35">
      <c r="A37" s="60"/>
    </row>
    <row r="38" spans="1:1" ht="20.149999999999999" customHeight="1" x14ac:dyDescent="0.35">
      <c r="A38" s="60"/>
    </row>
    <row r="39" spans="1:1" ht="20.149999999999999" customHeight="1" x14ac:dyDescent="0.35">
      <c r="A39" s="60"/>
    </row>
    <row r="40" spans="1:1" ht="20.149999999999999" customHeight="1" x14ac:dyDescent="0.35">
      <c r="A40" s="60"/>
    </row>
    <row r="41" spans="1:1" ht="20.149999999999999" customHeight="1" x14ac:dyDescent="0.35">
      <c r="A41" s="60"/>
    </row>
    <row r="42" spans="1:1" ht="20.149999999999999" customHeight="1" x14ac:dyDescent="0.35">
      <c r="A42" s="60"/>
    </row>
    <row r="43" spans="1:1" ht="20.149999999999999" customHeight="1" x14ac:dyDescent="0.35">
      <c r="A43" s="60"/>
    </row>
    <row r="44" spans="1:1" ht="20.149999999999999" customHeight="1" x14ac:dyDescent="0.35">
      <c r="A44" s="60"/>
    </row>
    <row r="45" spans="1:1" ht="20.149999999999999" customHeight="1" x14ac:dyDescent="0.35">
      <c r="A45" s="60"/>
    </row>
    <row r="46" spans="1:1" ht="20.149999999999999" customHeight="1" x14ac:dyDescent="0.35">
      <c r="A46" s="60"/>
    </row>
    <row r="47" spans="1:1" ht="20.149999999999999" customHeight="1" x14ac:dyDescent="0.35">
      <c r="A47" s="60"/>
    </row>
    <row r="48" spans="1:1" ht="20.149999999999999" customHeight="1" x14ac:dyDescent="0.35">
      <c r="A48" s="60"/>
    </row>
    <row r="49" spans="1:1" ht="20.149999999999999" customHeight="1" x14ac:dyDescent="0.35">
      <c r="A49" s="60"/>
    </row>
    <row r="50" spans="1:1" ht="20.149999999999999" customHeight="1" x14ac:dyDescent="0.35">
      <c r="A50" s="60"/>
    </row>
    <row r="51" spans="1:1" ht="20.149999999999999" customHeight="1" x14ac:dyDescent="0.35">
      <c r="A51" s="60"/>
    </row>
    <row r="52" spans="1:1" ht="20.149999999999999" customHeight="1" x14ac:dyDescent="0.35">
      <c r="A52" s="60"/>
    </row>
    <row r="53" spans="1:1" ht="20.149999999999999" customHeight="1" x14ac:dyDescent="0.35">
      <c r="A53" s="60"/>
    </row>
    <row r="54" spans="1:1" ht="20.149999999999999" customHeight="1" x14ac:dyDescent="0.35">
      <c r="A54" s="60"/>
    </row>
    <row r="55" spans="1:1" ht="20.149999999999999" customHeight="1" x14ac:dyDescent="0.35">
      <c r="A55" s="60"/>
    </row>
    <row r="56" spans="1:1" ht="20.149999999999999" customHeight="1" x14ac:dyDescent="0.35">
      <c r="A56" s="60"/>
    </row>
    <row r="57" spans="1:1" ht="20.149999999999999" customHeight="1" x14ac:dyDescent="0.35">
      <c r="A57" s="60"/>
    </row>
    <row r="58" spans="1:1" ht="20.149999999999999" customHeight="1" x14ac:dyDescent="0.35">
      <c r="A58" s="60"/>
    </row>
    <row r="59" spans="1:1" ht="20.149999999999999" customHeight="1" x14ac:dyDescent="0.35">
      <c r="A59" s="60"/>
    </row>
    <row r="60" spans="1:1" ht="20.149999999999999" customHeight="1" x14ac:dyDescent="0.35">
      <c r="A60" s="60"/>
    </row>
    <row r="61" spans="1:1" ht="20.149999999999999" customHeight="1" x14ac:dyDescent="0.35">
      <c r="A61" s="60"/>
    </row>
    <row r="62" spans="1:1" ht="20.149999999999999" customHeight="1" x14ac:dyDescent="0.35">
      <c r="A62" s="60"/>
    </row>
    <row r="63" spans="1:1" ht="20.149999999999999" customHeight="1" x14ac:dyDescent="0.35">
      <c r="A63" s="60"/>
    </row>
    <row r="64" spans="1:1" ht="20.149999999999999" customHeight="1" x14ac:dyDescent="0.35">
      <c r="A64" s="60"/>
    </row>
    <row r="65" spans="1:1" ht="20.149999999999999" customHeight="1" x14ac:dyDescent="0.35">
      <c r="A65" s="60"/>
    </row>
    <row r="66" spans="1:1" ht="20.149999999999999" customHeight="1" x14ac:dyDescent="0.35">
      <c r="A66" s="60"/>
    </row>
    <row r="67" spans="1:1" ht="20.149999999999999" customHeight="1" x14ac:dyDescent="0.35">
      <c r="A67" s="60"/>
    </row>
    <row r="68" spans="1:1" ht="20.149999999999999" customHeight="1" x14ac:dyDescent="0.35">
      <c r="A68" s="60"/>
    </row>
    <row r="69" spans="1:1" ht="20.149999999999999" customHeight="1" x14ac:dyDescent="0.35">
      <c r="A69" s="60"/>
    </row>
    <row r="70" spans="1:1" ht="20.149999999999999" customHeight="1" x14ac:dyDescent="0.35">
      <c r="A70" s="60"/>
    </row>
    <row r="71" spans="1:1" ht="20.149999999999999" customHeight="1" x14ac:dyDescent="0.35">
      <c r="A71" s="60"/>
    </row>
    <row r="72" spans="1:1" ht="20.149999999999999" customHeight="1" x14ac:dyDescent="0.35">
      <c r="A72" s="60"/>
    </row>
    <row r="73" spans="1:1" ht="20.149999999999999" customHeight="1" x14ac:dyDescent="0.35">
      <c r="A73" s="60"/>
    </row>
    <row r="74" spans="1:1" ht="20.149999999999999" customHeight="1" x14ac:dyDescent="0.35">
      <c r="A74" s="60"/>
    </row>
    <row r="75" spans="1:1" ht="20.149999999999999" customHeight="1" x14ac:dyDescent="0.35">
      <c r="A75" s="60"/>
    </row>
    <row r="76" spans="1:1" ht="20.149999999999999" customHeight="1" x14ac:dyDescent="0.35">
      <c r="A76" s="60"/>
    </row>
    <row r="77" spans="1:1" ht="20.149999999999999" customHeight="1" x14ac:dyDescent="0.35">
      <c r="A77" s="60"/>
    </row>
    <row r="78" spans="1:1" ht="20.149999999999999" customHeight="1" x14ac:dyDescent="0.35">
      <c r="A78" s="60"/>
    </row>
    <row r="79" spans="1:1" ht="20.149999999999999" customHeight="1" x14ac:dyDescent="0.35">
      <c r="A79" s="60"/>
    </row>
    <row r="80" spans="1:1" ht="20.149999999999999" customHeight="1" x14ac:dyDescent="0.35">
      <c r="A80" s="60"/>
    </row>
    <row r="81" spans="1:1" ht="20.149999999999999" customHeight="1" x14ac:dyDescent="0.35">
      <c r="A81" s="60"/>
    </row>
    <row r="82" spans="1:1" ht="20.149999999999999" customHeight="1" x14ac:dyDescent="0.35">
      <c r="A82" s="60"/>
    </row>
    <row r="83" spans="1:1" ht="20.149999999999999" customHeight="1" x14ac:dyDescent="0.35">
      <c r="A83" s="60"/>
    </row>
    <row r="84" spans="1:1" ht="20.149999999999999" customHeight="1" x14ac:dyDescent="0.35">
      <c r="A84" s="60"/>
    </row>
    <row r="85" spans="1:1" ht="20.149999999999999" customHeight="1" x14ac:dyDescent="0.35">
      <c r="A85" s="60"/>
    </row>
    <row r="86" spans="1:1" ht="20.149999999999999" customHeight="1" x14ac:dyDescent="0.35">
      <c r="A86" s="60"/>
    </row>
    <row r="87" spans="1:1" ht="20.149999999999999" customHeight="1" x14ac:dyDescent="0.35">
      <c r="A87" s="60"/>
    </row>
    <row r="88" spans="1:1" ht="20.149999999999999" customHeight="1" x14ac:dyDescent="0.35">
      <c r="A88" s="60"/>
    </row>
    <row r="89" spans="1:1" ht="20.149999999999999" customHeight="1" x14ac:dyDescent="0.35">
      <c r="A89" s="60"/>
    </row>
    <row r="90" spans="1:1" ht="20.149999999999999" customHeight="1" x14ac:dyDescent="0.35">
      <c r="A90" s="60"/>
    </row>
    <row r="91" spans="1:1" ht="20.149999999999999" customHeight="1" x14ac:dyDescent="0.35">
      <c r="A91" s="60"/>
    </row>
    <row r="92" spans="1:1" ht="20.149999999999999" customHeight="1" x14ac:dyDescent="0.35">
      <c r="A92" s="60"/>
    </row>
    <row r="93" spans="1:1" ht="20.149999999999999" customHeight="1" x14ac:dyDescent="0.35">
      <c r="A93" s="60"/>
    </row>
    <row r="94" spans="1:1" ht="20.149999999999999" customHeight="1" x14ac:dyDescent="0.35">
      <c r="A94" s="60"/>
    </row>
    <row r="95" spans="1:1" ht="20.149999999999999" customHeight="1" x14ac:dyDescent="0.35">
      <c r="A95" s="60"/>
    </row>
    <row r="96" spans="1:1" ht="20.149999999999999" customHeight="1" x14ac:dyDescent="0.35">
      <c r="A96" s="60"/>
    </row>
    <row r="97" spans="1:1" ht="20.149999999999999" customHeight="1" x14ac:dyDescent="0.35">
      <c r="A97" s="60"/>
    </row>
    <row r="98" spans="1:1" ht="20.149999999999999" customHeight="1" x14ac:dyDescent="0.35">
      <c r="A98" s="60"/>
    </row>
    <row r="99" spans="1:1" ht="20.149999999999999" customHeight="1" x14ac:dyDescent="0.35">
      <c r="A99" s="60"/>
    </row>
    <row r="100" spans="1:1" ht="20.149999999999999" customHeight="1" x14ac:dyDescent="0.35">
      <c r="A100" s="60"/>
    </row>
    <row r="101" spans="1:1" ht="20.149999999999999" customHeight="1" x14ac:dyDescent="0.35">
      <c r="A101" s="60"/>
    </row>
    <row r="102" spans="1:1" ht="20.149999999999999" customHeight="1" x14ac:dyDescent="0.35">
      <c r="A102" s="60"/>
    </row>
    <row r="103" spans="1:1" ht="20.149999999999999" customHeight="1" x14ac:dyDescent="0.35">
      <c r="A103" s="60"/>
    </row>
    <row r="104" spans="1:1" ht="20.149999999999999" customHeight="1" x14ac:dyDescent="0.35">
      <c r="A104" s="60"/>
    </row>
    <row r="105" spans="1:1" ht="20.149999999999999" customHeight="1" x14ac:dyDescent="0.35">
      <c r="A105" s="60"/>
    </row>
    <row r="106" spans="1:1" ht="20.149999999999999" customHeight="1" x14ac:dyDescent="0.35">
      <c r="A106" s="60"/>
    </row>
    <row r="107" spans="1:1" ht="20.149999999999999" customHeight="1" x14ac:dyDescent="0.35">
      <c r="A107" s="60"/>
    </row>
    <row r="108" spans="1:1" ht="20.149999999999999" customHeight="1" x14ac:dyDescent="0.35">
      <c r="A108" s="60"/>
    </row>
    <row r="109" spans="1:1" ht="20.149999999999999" customHeight="1" x14ac:dyDescent="0.35">
      <c r="A109" s="60"/>
    </row>
    <row r="110" spans="1:1" ht="20.149999999999999" customHeight="1" x14ac:dyDescent="0.35">
      <c r="A110" s="60"/>
    </row>
    <row r="111" spans="1:1" ht="20.149999999999999" customHeight="1" x14ac:dyDescent="0.35">
      <c r="A111" s="60"/>
    </row>
    <row r="112" spans="1:1" ht="20.149999999999999" customHeight="1" x14ac:dyDescent="0.35">
      <c r="A112" s="60"/>
    </row>
    <row r="113" spans="1:1" ht="20.149999999999999" customHeight="1" x14ac:dyDescent="0.35">
      <c r="A113" s="60"/>
    </row>
    <row r="114" spans="1:1" ht="20.149999999999999" customHeight="1" x14ac:dyDescent="0.35">
      <c r="A114" s="60"/>
    </row>
    <row r="115" spans="1:1" ht="20.149999999999999" customHeight="1" x14ac:dyDescent="0.35">
      <c r="A115" s="60"/>
    </row>
    <row r="116" spans="1:1" ht="20.149999999999999" customHeight="1" x14ac:dyDescent="0.35">
      <c r="A116" s="60"/>
    </row>
    <row r="117" spans="1:1" ht="20.149999999999999" customHeight="1" x14ac:dyDescent="0.35">
      <c r="A117" s="60"/>
    </row>
    <row r="118" spans="1:1" ht="20.149999999999999" customHeight="1" x14ac:dyDescent="0.35">
      <c r="A118" s="60"/>
    </row>
    <row r="119" spans="1:1" ht="20.149999999999999" customHeight="1" x14ac:dyDescent="0.35">
      <c r="A119" s="60"/>
    </row>
    <row r="120" spans="1:1" ht="20.149999999999999" customHeight="1" x14ac:dyDescent="0.35">
      <c r="A120" s="60"/>
    </row>
    <row r="121" spans="1:1" ht="20.149999999999999" customHeight="1" x14ac:dyDescent="0.35">
      <c r="A121" s="60"/>
    </row>
    <row r="122" spans="1:1" ht="20.149999999999999" customHeight="1" x14ac:dyDescent="0.35">
      <c r="A122" s="60"/>
    </row>
    <row r="123" spans="1:1" ht="20.149999999999999" customHeight="1" x14ac:dyDescent="0.35">
      <c r="A123" s="60"/>
    </row>
    <row r="124" spans="1:1" ht="20.149999999999999" customHeight="1" x14ac:dyDescent="0.35">
      <c r="A124" s="60"/>
    </row>
    <row r="125" spans="1:1" ht="20.149999999999999" customHeight="1" x14ac:dyDescent="0.35">
      <c r="A125" s="60"/>
    </row>
    <row r="126" spans="1:1" ht="20.149999999999999" customHeight="1" x14ac:dyDescent="0.35">
      <c r="A126" s="60"/>
    </row>
    <row r="127" spans="1:1" ht="20.149999999999999" customHeight="1" x14ac:dyDescent="0.35">
      <c r="A127" s="60"/>
    </row>
    <row r="128" spans="1:1" ht="20.149999999999999" customHeight="1" x14ac:dyDescent="0.35">
      <c r="A128" s="60"/>
    </row>
    <row r="129" spans="1:1" ht="20.149999999999999" customHeight="1" x14ac:dyDescent="0.35">
      <c r="A129" s="60"/>
    </row>
    <row r="130" spans="1:1" ht="20.149999999999999" customHeight="1" x14ac:dyDescent="0.35">
      <c r="A130" s="60"/>
    </row>
    <row r="131" spans="1:1" ht="20.149999999999999" customHeight="1" x14ac:dyDescent="0.35">
      <c r="A131" s="60"/>
    </row>
    <row r="132" spans="1:1" ht="20.149999999999999" customHeight="1" x14ac:dyDescent="0.35">
      <c r="A132" s="60"/>
    </row>
    <row r="133" spans="1:1" ht="20.149999999999999" customHeight="1" x14ac:dyDescent="0.35">
      <c r="A133" s="60"/>
    </row>
    <row r="134" spans="1:1" ht="20.149999999999999" customHeight="1" x14ac:dyDescent="0.35">
      <c r="A134" s="60"/>
    </row>
    <row r="135" spans="1:1" ht="20.149999999999999" customHeight="1" x14ac:dyDescent="0.35">
      <c r="A135" s="60"/>
    </row>
    <row r="136" spans="1:1" ht="20.149999999999999" customHeight="1" x14ac:dyDescent="0.35">
      <c r="A136" s="60"/>
    </row>
    <row r="137" spans="1:1" ht="20.149999999999999" customHeight="1" x14ac:dyDescent="0.35">
      <c r="A137" s="60"/>
    </row>
    <row r="138" spans="1:1" ht="20.149999999999999" customHeight="1" x14ac:dyDescent="0.35">
      <c r="A138" s="60"/>
    </row>
    <row r="139" spans="1:1" ht="20.149999999999999" customHeight="1" x14ac:dyDescent="0.35">
      <c r="A139" s="60"/>
    </row>
    <row r="140" spans="1:1" ht="20.149999999999999" customHeight="1" x14ac:dyDescent="0.35">
      <c r="A140" s="60"/>
    </row>
    <row r="141" spans="1:1" ht="20.149999999999999" customHeight="1" x14ac:dyDescent="0.35">
      <c r="A141" s="60"/>
    </row>
    <row r="142" spans="1:1" ht="20.149999999999999" customHeight="1" x14ac:dyDescent="0.35">
      <c r="A142" s="60"/>
    </row>
    <row r="143" spans="1:1" ht="20.149999999999999" customHeight="1" x14ac:dyDescent="0.35">
      <c r="A143" s="60"/>
    </row>
    <row r="144" spans="1:1" ht="20.149999999999999" customHeight="1" x14ac:dyDescent="0.35">
      <c r="A144" s="60"/>
    </row>
    <row r="145" spans="1:1" ht="20.149999999999999" customHeight="1" x14ac:dyDescent="0.35">
      <c r="A145" s="60"/>
    </row>
    <row r="146" spans="1:1" ht="20.149999999999999" customHeight="1" x14ac:dyDescent="0.35">
      <c r="A146" s="60"/>
    </row>
    <row r="147" spans="1:1" ht="20.149999999999999" customHeight="1" x14ac:dyDescent="0.35">
      <c r="A147" s="60"/>
    </row>
    <row r="148" spans="1:1" ht="20.149999999999999" customHeight="1" x14ac:dyDescent="0.35">
      <c r="A148" s="60"/>
    </row>
    <row r="149" spans="1:1" ht="20.149999999999999" customHeight="1" x14ac:dyDescent="0.35">
      <c r="A149" s="60"/>
    </row>
    <row r="150" spans="1:1" ht="20.149999999999999" customHeight="1" x14ac:dyDescent="0.35">
      <c r="A150" s="60"/>
    </row>
    <row r="151" spans="1:1" ht="20.149999999999999" customHeight="1" x14ac:dyDescent="0.35">
      <c r="A151" s="60"/>
    </row>
    <row r="152" spans="1:1" ht="20.149999999999999" customHeight="1" x14ac:dyDescent="0.35">
      <c r="A152" s="60"/>
    </row>
    <row r="153" spans="1:1" ht="20.149999999999999" customHeight="1" x14ac:dyDescent="0.35">
      <c r="A153" s="60"/>
    </row>
    <row r="154" spans="1:1" ht="20.149999999999999" customHeight="1" x14ac:dyDescent="0.35">
      <c r="A154" s="60"/>
    </row>
    <row r="155" spans="1:1" ht="20.149999999999999" customHeight="1" x14ac:dyDescent="0.35">
      <c r="A155" s="60"/>
    </row>
    <row r="156" spans="1:1" ht="20.149999999999999" customHeight="1" x14ac:dyDescent="0.35">
      <c r="A156" s="60"/>
    </row>
    <row r="157" spans="1:1" ht="20.149999999999999" customHeight="1" x14ac:dyDescent="0.35">
      <c r="A157" s="60"/>
    </row>
    <row r="158" spans="1:1" ht="20.149999999999999" customHeight="1" x14ac:dyDescent="0.35">
      <c r="A158" s="60"/>
    </row>
    <row r="159" spans="1:1" ht="20.149999999999999" customHeight="1" x14ac:dyDescent="0.35">
      <c r="A159" s="60"/>
    </row>
    <row r="160" spans="1:1" ht="20.149999999999999" customHeight="1" x14ac:dyDescent="0.35">
      <c r="A160" s="60"/>
    </row>
    <row r="161" spans="1:1" ht="20.149999999999999" customHeight="1" x14ac:dyDescent="0.35">
      <c r="A161" s="60"/>
    </row>
    <row r="162" spans="1:1" ht="20.149999999999999" customHeight="1" x14ac:dyDescent="0.35">
      <c r="A162" s="60"/>
    </row>
    <row r="163" spans="1:1" ht="20.149999999999999" customHeight="1" x14ac:dyDescent="0.35">
      <c r="A163" s="60"/>
    </row>
    <row r="164" spans="1:1" ht="20.149999999999999" customHeight="1" x14ac:dyDescent="0.35">
      <c r="A164" s="60"/>
    </row>
    <row r="165" spans="1:1" ht="20.149999999999999" customHeight="1" x14ac:dyDescent="0.35">
      <c r="A165" s="60"/>
    </row>
    <row r="166" spans="1:1" ht="20.149999999999999" customHeight="1" x14ac:dyDescent="0.35">
      <c r="A166" s="60"/>
    </row>
    <row r="167" spans="1:1" ht="20.149999999999999" customHeight="1" x14ac:dyDescent="0.35">
      <c r="A167" s="60"/>
    </row>
    <row r="168" spans="1:1" ht="20.149999999999999" customHeight="1" x14ac:dyDescent="0.35">
      <c r="A168" s="60"/>
    </row>
    <row r="169" spans="1:1" ht="20.149999999999999" customHeight="1" x14ac:dyDescent="0.35">
      <c r="A169" s="60"/>
    </row>
    <row r="170" spans="1:1" ht="20.149999999999999" customHeight="1" x14ac:dyDescent="0.35">
      <c r="A170" s="60"/>
    </row>
    <row r="171" spans="1:1" ht="20.149999999999999" customHeight="1" x14ac:dyDescent="0.35">
      <c r="A171" s="60"/>
    </row>
    <row r="172" spans="1:1" ht="20.149999999999999" customHeight="1" x14ac:dyDescent="0.35">
      <c r="A172" s="60"/>
    </row>
    <row r="173" spans="1:1" ht="20.149999999999999" customHeight="1" x14ac:dyDescent="0.35">
      <c r="A173" s="60"/>
    </row>
    <row r="174" spans="1:1" ht="20.149999999999999" customHeight="1" x14ac:dyDescent="0.35">
      <c r="A174" s="60"/>
    </row>
    <row r="175" spans="1:1" ht="20.149999999999999" customHeight="1" x14ac:dyDescent="0.35">
      <c r="A175" s="60"/>
    </row>
    <row r="176" spans="1:1" ht="20.149999999999999" customHeight="1" x14ac:dyDescent="0.35">
      <c r="A176" s="60"/>
    </row>
    <row r="177" spans="1:1" ht="20.149999999999999" customHeight="1" x14ac:dyDescent="0.35">
      <c r="A177" s="60"/>
    </row>
    <row r="178" spans="1:1" ht="20.149999999999999" customHeight="1" x14ac:dyDescent="0.35">
      <c r="A178" s="60"/>
    </row>
    <row r="179" spans="1:1" ht="20.149999999999999" customHeight="1" x14ac:dyDescent="0.35">
      <c r="A179" s="60"/>
    </row>
    <row r="180" spans="1:1" ht="20.149999999999999" customHeight="1" x14ac:dyDescent="0.35">
      <c r="A180" s="60"/>
    </row>
    <row r="181" spans="1:1" ht="20.149999999999999" customHeight="1" x14ac:dyDescent="0.35">
      <c r="A181" s="60"/>
    </row>
    <row r="182" spans="1:1" ht="20.149999999999999" customHeight="1" x14ac:dyDescent="0.35">
      <c r="A182" s="60"/>
    </row>
    <row r="183" spans="1:1" ht="20.149999999999999" customHeight="1" x14ac:dyDescent="0.35">
      <c r="A183" s="60"/>
    </row>
    <row r="184" spans="1:1" ht="20.149999999999999" customHeight="1" x14ac:dyDescent="0.35">
      <c r="A184" s="60"/>
    </row>
    <row r="185" spans="1:1" ht="20.149999999999999" customHeight="1" x14ac:dyDescent="0.35">
      <c r="A185" s="60"/>
    </row>
    <row r="186" spans="1:1" ht="20.149999999999999" customHeight="1" x14ac:dyDescent="0.35">
      <c r="A186" s="60"/>
    </row>
    <row r="187" spans="1:1" ht="20.149999999999999" customHeight="1" x14ac:dyDescent="0.35">
      <c r="A187" s="60"/>
    </row>
    <row r="188" spans="1:1" ht="20.149999999999999" customHeight="1" x14ac:dyDescent="0.35">
      <c r="A188" s="60"/>
    </row>
    <row r="189" spans="1:1" ht="20.149999999999999" customHeight="1" x14ac:dyDescent="0.35">
      <c r="A189" s="60"/>
    </row>
    <row r="190" spans="1:1" ht="20.149999999999999" customHeight="1" x14ac:dyDescent="0.35">
      <c r="A190" s="60"/>
    </row>
    <row r="191" spans="1:1" ht="20.149999999999999" customHeight="1" x14ac:dyDescent="0.35">
      <c r="A191" s="60"/>
    </row>
    <row r="192" spans="1:1" ht="20.149999999999999" customHeight="1" x14ac:dyDescent="0.35">
      <c r="A192" s="60"/>
    </row>
    <row r="193" spans="1:1" ht="20.149999999999999" customHeight="1" x14ac:dyDescent="0.35">
      <c r="A193" s="60"/>
    </row>
    <row r="194" spans="1:1" ht="20.149999999999999" customHeight="1" x14ac:dyDescent="0.35">
      <c r="A194" s="60"/>
    </row>
    <row r="195" spans="1:1" ht="20.149999999999999" customHeight="1" x14ac:dyDescent="0.35">
      <c r="A195" s="60"/>
    </row>
    <row r="196" spans="1:1" ht="20.149999999999999" customHeight="1" x14ac:dyDescent="0.35">
      <c r="A196" s="60"/>
    </row>
    <row r="197" spans="1:1" ht="20.149999999999999" customHeight="1" x14ac:dyDescent="0.35">
      <c r="A197" s="60"/>
    </row>
    <row r="198" spans="1:1" ht="20.149999999999999" customHeight="1" x14ac:dyDescent="0.35">
      <c r="A198" s="60"/>
    </row>
    <row r="199" spans="1:1" ht="20.149999999999999" customHeight="1" x14ac:dyDescent="0.35">
      <c r="A199" s="60"/>
    </row>
    <row r="200" spans="1:1" ht="20.149999999999999" customHeight="1" x14ac:dyDescent="0.35">
      <c r="A200" s="60"/>
    </row>
    <row r="201" spans="1:1" ht="20.149999999999999" customHeight="1" x14ac:dyDescent="0.35">
      <c r="A201" s="60"/>
    </row>
    <row r="202" spans="1:1" ht="20.149999999999999" customHeight="1" x14ac:dyDescent="0.35">
      <c r="A202" s="60"/>
    </row>
    <row r="203" spans="1:1" ht="20.149999999999999" customHeight="1" x14ac:dyDescent="0.35">
      <c r="A203" s="60"/>
    </row>
    <row r="204" spans="1:1" ht="20.149999999999999" customHeight="1" x14ac:dyDescent="0.35">
      <c r="A204" s="60"/>
    </row>
    <row r="205" spans="1:1" ht="20.149999999999999" customHeight="1" x14ac:dyDescent="0.35">
      <c r="A205" s="60"/>
    </row>
    <row r="206" spans="1:1" ht="20.149999999999999" customHeight="1" x14ac:dyDescent="0.35">
      <c r="A206" s="60"/>
    </row>
    <row r="207" spans="1:1" ht="20.149999999999999" customHeight="1" x14ac:dyDescent="0.35">
      <c r="A207" s="60"/>
    </row>
    <row r="208" spans="1:1" ht="20.149999999999999" customHeight="1" x14ac:dyDescent="0.35">
      <c r="A208" s="60"/>
    </row>
    <row r="209" spans="1:1" ht="20.149999999999999" customHeight="1" x14ac:dyDescent="0.35">
      <c r="A209" s="60"/>
    </row>
    <row r="210" spans="1:1" ht="20.149999999999999" customHeight="1" x14ac:dyDescent="0.35">
      <c r="A210" s="60"/>
    </row>
    <row r="211" spans="1:1" ht="20.149999999999999" customHeight="1" x14ac:dyDescent="0.35">
      <c r="A211" s="60"/>
    </row>
    <row r="212" spans="1:1" ht="20.149999999999999" customHeight="1" x14ac:dyDescent="0.35">
      <c r="A212" s="60"/>
    </row>
    <row r="213" spans="1:1" ht="20.149999999999999" customHeight="1" x14ac:dyDescent="0.35">
      <c r="A213" s="60"/>
    </row>
    <row r="214" spans="1:1" ht="20.149999999999999" customHeight="1" x14ac:dyDescent="0.35">
      <c r="A214" s="60"/>
    </row>
    <row r="215" spans="1:1" ht="20.149999999999999" customHeight="1" x14ac:dyDescent="0.35">
      <c r="A215" s="60"/>
    </row>
    <row r="216" spans="1:1" ht="20.149999999999999" customHeight="1" x14ac:dyDescent="0.35">
      <c r="A216" s="60"/>
    </row>
    <row r="217" spans="1:1" ht="20.149999999999999" customHeight="1" x14ac:dyDescent="0.35">
      <c r="A217" s="60"/>
    </row>
    <row r="218" spans="1:1" ht="20.149999999999999" customHeight="1" x14ac:dyDescent="0.35">
      <c r="A218" s="60"/>
    </row>
    <row r="219" spans="1:1" ht="20.149999999999999" customHeight="1" x14ac:dyDescent="0.35">
      <c r="A219" s="60"/>
    </row>
    <row r="220" spans="1:1" ht="20.149999999999999" customHeight="1" x14ac:dyDescent="0.35">
      <c r="A220" s="60"/>
    </row>
    <row r="221" spans="1:1" ht="20.149999999999999" customHeight="1" x14ac:dyDescent="0.35">
      <c r="A221" s="60"/>
    </row>
    <row r="222" spans="1:1" ht="20.149999999999999" customHeight="1" x14ac:dyDescent="0.35">
      <c r="A222" s="60"/>
    </row>
    <row r="223" spans="1:1" ht="20.149999999999999" customHeight="1" x14ac:dyDescent="0.35">
      <c r="A223" s="60"/>
    </row>
    <row r="224" spans="1:1" ht="20.149999999999999" customHeight="1" x14ac:dyDescent="0.35">
      <c r="A224" s="60"/>
    </row>
    <row r="225" spans="1:1" ht="20.149999999999999" customHeight="1" x14ac:dyDescent="0.35">
      <c r="A225" s="60"/>
    </row>
    <row r="226" spans="1:1" ht="20.149999999999999" customHeight="1" x14ac:dyDescent="0.35">
      <c r="A226" s="60"/>
    </row>
    <row r="227" spans="1:1" ht="20.149999999999999" customHeight="1" x14ac:dyDescent="0.35">
      <c r="A227" s="60"/>
    </row>
    <row r="228" spans="1:1" ht="20.149999999999999" customHeight="1" x14ac:dyDescent="0.35">
      <c r="A228" s="60"/>
    </row>
    <row r="229" spans="1:1" ht="20.149999999999999" customHeight="1" x14ac:dyDescent="0.35">
      <c r="A229" s="60"/>
    </row>
    <row r="230" spans="1:1" ht="20.149999999999999" customHeight="1" x14ac:dyDescent="0.35">
      <c r="A230" s="60"/>
    </row>
    <row r="231" spans="1:1" ht="20.149999999999999" customHeight="1" x14ac:dyDescent="0.35">
      <c r="A231" s="60"/>
    </row>
    <row r="232" spans="1:1" ht="20.149999999999999" customHeight="1" x14ac:dyDescent="0.35">
      <c r="A232" s="60"/>
    </row>
    <row r="233" spans="1:1" ht="20.149999999999999" customHeight="1" x14ac:dyDescent="0.35">
      <c r="A233" s="60"/>
    </row>
    <row r="234" spans="1:1" ht="20.149999999999999" customHeight="1" x14ac:dyDescent="0.35">
      <c r="A234" s="60"/>
    </row>
    <row r="235" spans="1:1" ht="20.149999999999999" customHeight="1" x14ac:dyDescent="0.35">
      <c r="A235" s="60"/>
    </row>
    <row r="236" spans="1:1" ht="20.149999999999999" customHeight="1" x14ac:dyDescent="0.35">
      <c r="A236" s="60"/>
    </row>
    <row r="237" spans="1:1" ht="20.149999999999999" customHeight="1" x14ac:dyDescent="0.35">
      <c r="A237" s="60"/>
    </row>
    <row r="238" spans="1:1" ht="20.149999999999999" customHeight="1" x14ac:dyDescent="0.35">
      <c r="A238" s="60"/>
    </row>
    <row r="239" spans="1:1" ht="20.149999999999999" customHeight="1" x14ac:dyDescent="0.35">
      <c r="A239" s="60"/>
    </row>
    <row r="240" spans="1:1" ht="20.149999999999999" customHeight="1" x14ac:dyDescent="0.35">
      <c r="A240" s="60"/>
    </row>
    <row r="241" spans="1:1" ht="20.149999999999999" customHeight="1" x14ac:dyDescent="0.35">
      <c r="A241" s="60"/>
    </row>
    <row r="242" spans="1:1" ht="20.149999999999999" customHeight="1" x14ac:dyDescent="0.35">
      <c r="A242" s="60"/>
    </row>
    <row r="243" spans="1:1" ht="20.149999999999999" customHeight="1" x14ac:dyDescent="0.35">
      <c r="A243" s="60"/>
    </row>
    <row r="244" spans="1:1" ht="20.149999999999999" customHeight="1" x14ac:dyDescent="0.35">
      <c r="A244" s="60"/>
    </row>
    <row r="245" spans="1:1" ht="20.149999999999999" customHeight="1" x14ac:dyDescent="0.35">
      <c r="A245" s="60"/>
    </row>
    <row r="246" spans="1:1" ht="20.149999999999999" customHeight="1" x14ac:dyDescent="0.35">
      <c r="A246" s="60"/>
    </row>
    <row r="247" spans="1:1" ht="20.149999999999999" customHeight="1" x14ac:dyDescent="0.35">
      <c r="A247" s="60"/>
    </row>
    <row r="248" spans="1:1" ht="20.149999999999999" customHeight="1" x14ac:dyDescent="0.35">
      <c r="A248" s="60"/>
    </row>
    <row r="249" spans="1:1" ht="20.149999999999999" customHeight="1" x14ac:dyDescent="0.35">
      <c r="A249" s="60"/>
    </row>
    <row r="250" spans="1:1" ht="20.149999999999999" customHeight="1" x14ac:dyDescent="0.35">
      <c r="A250" s="60"/>
    </row>
    <row r="251" spans="1:1" ht="20.149999999999999" customHeight="1" x14ac:dyDescent="0.35">
      <c r="A251" s="60"/>
    </row>
    <row r="252" spans="1:1" ht="20.149999999999999" customHeight="1" x14ac:dyDescent="0.35">
      <c r="A252" s="60"/>
    </row>
    <row r="253" spans="1:1" ht="20.149999999999999" customHeight="1" x14ac:dyDescent="0.35">
      <c r="A253" s="60"/>
    </row>
    <row r="254" spans="1:1" ht="20.149999999999999" customHeight="1" x14ac:dyDescent="0.35">
      <c r="A254" s="60"/>
    </row>
    <row r="255" spans="1:1" ht="20.149999999999999" customHeight="1" x14ac:dyDescent="0.35">
      <c r="A255" s="60"/>
    </row>
    <row r="256" spans="1:1" ht="20.149999999999999" customHeight="1" x14ac:dyDescent="0.35">
      <c r="A256" s="60"/>
    </row>
    <row r="257" spans="1:1" ht="20.149999999999999" customHeight="1" x14ac:dyDescent="0.35">
      <c r="A257" s="60"/>
    </row>
    <row r="258" spans="1:1" ht="20.149999999999999" customHeight="1" x14ac:dyDescent="0.35">
      <c r="A258" s="60"/>
    </row>
    <row r="259" spans="1:1" ht="20.149999999999999" customHeight="1" x14ac:dyDescent="0.35">
      <c r="A259" s="60"/>
    </row>
    <row r="260" spans="1:1" ht="20.149999999999999" customHeight="1" x14ac:dyDescent="0.35">
      <c r="A260" s="60"/>
    </row>
    <row r="261" spans="1:1" ht="20.149999999999999" customHeight="1" x14ac:dyDescent="0.35">
      <c r="A261" s="60"/>
    </row>
    <row r="262" spans="1:1" ht="20.149999999999999" customHeight="1" x14ac:dyDescent="0.35">
      <c r="A262" s="60"/>
    </row>
    <row r="263" spans="1:1" ht="20.149999999999999" customHeight="1" x14ac:dyDescent="0.35">
      <c r="A263" s="60"/>
    </row>
    <row r="264" spans="1:1" ht="20.149999999999999" customHeight="1" x14ac:dyDescent="0.35">
      <c r="A264" s="60"/>
    </row>
    <row r="265" spans="1:1" ht="20.149999999999999" customHeight="1" x14ac:dyDescent="0.35">
      <c r="A265" s="60"/>
    </row>
    <row r="266" spans="1:1" ht="20.149999999999999" customHeight="1" x14ac:dyDescent="0.35">
      <c r="A266" s="60"/>
    </row>
    <row r="267" spans="1:1" ht="20.149999999999999" customHeight="1" x14ac:dyDescent="0.35">
      <c r="A267" s="60"/>
    </row>
    <row r="268" spans="1:1" ht="20.149999999999999" customHeight="1" x14ac:dyDescent="0.35">
      <c r="A268" s="60"/>
    </row>
    <row r="269" spans="1:1" ht="20.149999999999999" customHeight="1" x14ac:dyDescent="0.35">
      <c r="A269" s="60"/>
    </row>
    <row r="270" spans="1:1" ht="20.149999999999999" customHeight="1" x14ac:dyDescent="0.35">
      <c r="A270" s="60"/>
    </row>
    <row r="271" spans="1:1" ht="20.149999999999999" customHeight="1" x14ac:dyDescent="0.35">
      <c r="A271" s="60"/>
    </row>
    <row r="272" spans="1:1" ht="20.149999999999999" customHeight="1" x14ac:dyDescent="0.35">
      <c r="A272" s="60"/>
    </row>
    <row r="273" spans="1:1" ht="20.149999999999999" customHeight="1" x14ac:dyDescent="0.35">
      <c r="A273" s="60"/>
    </row>
    <row r="274" spans="1:1" ht="20.149999999999999" customHeight="1" x14ac:dyDescent="0.35">
      <c r="A274" s="60"/>
    </row>
    <row r="275" spans="1:1" ht="20.149999999999999" customHeight="1" x14ac:dyDescent="0.35">
      <c r="A275" s="60"/>
    </row>
    <row r="276" spans="1:1" ht="20.149999999999999" customHeight="1" x14ac:dyDescent="0.35">
      <c r="A276" s="60"/>
    </row>
    <row r="277" spans="1:1" ht="20.149999999999999" customHeight="1" x14ac:dyDescent="0.35">
      <c r="A277" s="60"/>
    </row>
    <row r="278" spans="1:1" ht="20.149999999999999" customHeight="1" x14ac:dyDescent="0.35">
      <c r="A278" s="60"/>
    </row>
    <row r="279" spans="1:1" ht="20.149999999999999" customHeight="1" x14ac:dyDescent="0.35">
      <c r="A279" s="60"/>
    </row>
    <row r="280" spans="1:1" ht="20.149999999999999" customHeight="1" x14ac:dyDescent="0.35">
      <c r="A280" s="60"/>
    </row>
    <row r="281" spans="1:1" ht="20.149999999999999" customHeight="1" x14ac:dyDescent="0.35">
      <c r="A281" s="60"/>
    </row>
    <row r="282" spans="1:1" ht="20.149999999999999" customHeight="1" x14ac:dyDescent="0.35">
      <c r="A282" s="60"/>
    </row>
    <row r="283" spans="1:1" ht="20.149999999999999" customHeight="1" x14ac:dyDescent="0.35">
      <c r="A283" s="60"/>
    </row>
    <row r="284" spans="1:1" ht="20.149999999999999" customHeight="1" x14ac:dyDescent="0.35">
      <c r="A284" s="60"/>
    </row>
    <row r="285" spans="1:1" ht="20.149999999999999" customHeight="1" x14ac:dyDescent="0.35">
      <c r="A285" s="60"/>
    </row>
    <row r="286" spans="1:1" ht="20.149999999999999" customHeight="1" x14ac:dyDescent="0.35">
      <c r="A286" s="60"/>
    </row>
    <row r="287" spans="1:1" ht="20.149999999999999" customHeight="1" x14ac:dyDescent="0.35">
      <c r="A287" s="60"/>
    </row>
    <row r="288" spans="1:1" ht="20.149999999999999" customHeight="1" x14ac:dyDescent="0.35">
      <c r="A288" s="60"/>
    </row>
    <row r="289" spans="1:1" ht="20.149999999999999" customHeight="1" x14ac:dyDescent="0.35">
      <c r="A289" s="60"/>
    </row>
    <row r="290" spans="1:1" ht="20.149999999999999" customHeight="1" x14ac:dyDescent="0.35">
      <c r="A290" s="60"/>
    </row>
    <row r="291" spans="1:1" ht="20.149999999999999" customHeight="1" x14ac:dyDescent="0.35">
      <c r="A291" s="60"/>
    </row>
    <row r="292" spans="1:1" ht="20.149999999999999" customHeight="1" x14ac:dyDescent="0.35">
      <c r="A292" s="60"/>
    </row>
    <row r="293" spans="1:1" ht="20.149999999999999" customHeight="1" x14ac:dyDescent="0.35">
      <c r="A293" s="60"/>
    </row>
    <row r="294" spans="1:1" ht="20.149999999999999" customHeight="1" x14ac:dyDescent="0.35">
      <c r="A294" s="60"/>
    </row>
    <row r="295" spans="1:1" ht="20.149999999999999" customHeight="1" x14ac:dyDescent="0.35">
      <c r="A295" s="60"/>
    </row>
    <row r="296" spans="1:1" ht="20.149999999999999" customHeight="1" x14ac:dyDescent="0.35">
      <c r="A296" s="60"/>
    </row>
    <row r="297" spans="1:1" ht="20.149999999999999" customHeight="1" x14ac:dyDescent="0.35">
      <c r="A297" s="60"/>
    </row>
    <row r="298" spans="1:1" ht="20.149999999999999" customHeight="1" x14ac:dyDescent="0.35">
      <c r="A298" s="60"/>
    </row>
    <row r="299" spans="1:1" ht="20.149999999999999" customHeight="1" x14ac:dyDescent="0.35">
      <c r="A299" s="60"/>
    </row>
    <row r="300" spans="1:1" ht="20.149999999999999" customHeight="1" x14ac:dyDescent="0.35">
      <c r="A300" s="60"/>
    </row>
    <row r="301" spans="1:1" ht="20.149999999999999" customHeight="1" x14ac:dyDescent="0.35">
      <c r="A301" s="60"/>
    </row>
    <row r="302" spans="1:1" ht="20.149999999999999" customHeight="1" x14ac:dyDescent="0.35">
      <c r="A302" s="60"/>
    </row>
    <row r="303" spans="1:1" ht="20.149999999999999" customHeight="1" x14ac:dyDescent="0.35">
      <c r="A303" s="60"/>
    </row>
    <row r="304" spans="1:1" ht="20.149999999999999" customHeight="1" x14ac:dyDescent="0.35">
      <c r="A304" s="60"/>
    </row>
    <row r="305" spans="1:1" ht="20.149999999999999" customHeight="1" x14ac:dyDescent="0.35">
      <c r="A305" s="60"/>
    </row>
    <row r="306" spans="1:1" ht="20.149999999999999" customHeight="1" x14ac:dyDescent="0.35">
      <c r="A306" s="60"/>
    </row>
    <row r="307" spans="1:1" ht="20.149999999999999" customHeight="1" x14ac:dyDescent="0.35">
      <c r="A307" s="60"/>
    </row>
    <row r="308" spans="1:1" ht="20.149999999999999" customHeight="1" x14ac:dyDescent="0.35">
      <c r="A308" s="60"/>
    </row>
    <row r="309" spans="1:1" ht="20.149999999999999" customHeight="1" x14ac:dyDescent="0.35">
      <c r="A309" s="60"/>
    </row>
    <row r="310" spans="1:1" ht="20.149999999999999" customHeight="1" x14ac:dyDescent="0.35">
      <c r="A310" s="60"/>
    </row>
    <row r="311" spans="1:1" ht="20.149999999999999" customHeight="1" x14ac:dyDescent="0.35">
      <c r="A311" s="60"/>
    </row>
    <row r="312" spans="1:1" ht="20.149999999999999" customHeight="1" x14ac:dyDescent="0.35">
      <c r="A312" s="60"/>
    </row>
    <row r="313" spans="1:1" ht="20.149999999999999" customHeight="1" x14ac:dyDescent="0.35">
      <c r="A313" s="60"/>
    </row>
    <row r="314" spans="1:1" ht="20.149999999999999" customHeight="1" x14ac:dyDescent="0.35">
      <c r="A314" s="60"/>
    </row>
    <row r="315" spans="1:1" ht="20.149999999999999" customHeight="1" x14ac:dyDescent="0.35">
      <c r="A315" s="60"/>
    </row>
    <row r="316" spans="1:1" ht="20.149999999999999" customHeight="1" x14ac:dyDescent="0.35">
      <c r="A316" s="60"/>
    </row>
    <row r="317" spans="1:1" ht="20.149999999999999" customHeight="1" x14ac:dyDescent="0.35">
      <c r="A317" s="60"/>
    </row>
    <row r="318" spans="1:1" ht="20.149999999999999" customHeight="1" x14ac:dyDescent="0.35">
      <c r="A318" s="60"/>
    </row>
    <row r="319" spans="1:1" ht="20.149999999999999" customHeight="1" x14ac:dyDescent="0.35">
      <c r="A319" s="60"/>
    </row>
    <row r="320" spans="1:1" ht="20.149999999999999" customHeight="1" x14ac:dyDescent="0.35">
      <c r="A320" s="60"/>
    </row>
    <row r="321" spans="1:1" ht="20.149999999999999" customHeight="1" x14ac:dyDescent="0.35">
      <c r="A321" s="60"/>
    </row>
    <row r="322" spans="1:1" ht="20.149999999999999" customHeight="1" x14ac:dyDescent="0.35">
      <c r="A322" s="60"/>
    </row>
    <row r="323" spans="1:1" ht="20.149999999999999" customHeight="1" x14ac:dyDescent="0.35">
      <c r="A323" s="60"/>
    </row>
    <row r="324" spans="1:1" ht="20.149999999999999" customHeight="1" x14ac:dyDescent="0.35">
      <c r="A324" s="60"/>
    </row>
    <row r="325" spans="1:1" ht="20.149999999999999" customHeight="1" x14ac:dyDescent="0.35">
      <c r="A325" s="60"/>
    </row>
    <row r="326" spans="1:1" ht="20.149999999999999" customHeight="1" x14ac:dyDescent="0.35">
      <c r="A326" s="60"/>
    </row>
    <row r="327" spans="1:1" ht="20.149999999999999" customHeight="1" x14ac:dyDescent="0.35">
      <c r="A327" s="60"/>
    </row>
    <row r="328" spans="1:1" ht="20.149999999999999" customHeight="1" x14ac:dyDescent="0.35">
      <c r="A328" s="60"/>
    </row>
    <row r="329" spans="1:1" ht="20.149999999999999" customHeight="1" x14ac:dyDescent="0.35">
      <c r="A329" s="60"/>
    </row>
    <row r="330" spans="1:1" ht="20.149999999999999" customHeight="1" x14ac:dyDescent="0.35">
      <c r="A330" s="60"/>
    </row>
    <row r="331" spans="1:1" ht="20.149999999999999" customHeight="1" x14ac:dyDescent="0.35">
      <c r="A331" s="60"/>
    </row>
    <row r="332" spans="1:1" ht="20.149999999999999" customHeight="1" x14ac:dyDescent="0.35">
      <c r="A332" s="60"/>
    </row>
    <row r="333" spans="1:1" ht="20.149999999999999" customHeight="1" x14ac:dyDescent="0.35">
      <c r="A333" s="60"/>
    </row>
    <row r="334" spans="1:1" ht="20.149999999999999" customHeight="1" x14ac:dyDescent="0.35">
      <c r="A334" s="60"/>
    </row>
    <row r="335" spans="1:1" ht="20.149999999999999" customHeight="1" x14ac:dyDescent="0.35">
      <c r="A335" s="60"/>
    </row>
    <row r="336" spans="1:1" ht="20.149999999999999" customHeight="1" x14ac:dyDescent="0.35">
      <c r="A336" s="60"/>
    </row>
    <row r="337" spans="1:1" ht="20.149999999999999" customHeight="1" x14ac:dyDescent="0.35">
      <c r="A337" s="60"/>
    </row>
    <row r="338" spans="1:1" ht="20.149999999999999" customHeight="1" x14ac:dyDescent="0.35">
      <c r="A338" s="60"/>
    </row>
    <row r="339" spans="1:1" ht="20.149999999999999" customHeight="1" x14ac:dyDescent="0.35">
      <c r="A339" s="60"/>
    </row>
    <row r="340" spans="1:1" ht="20.149999999999999" customHeight="1" x14ac:dyDescent="0.35">
      <c r="A340" s="60"/>
    </row>
    <row r="341" spans="1:1" ht="20.149999999999999" customHeight="1" x14ac:dyDescent="0.35">
      <c r="A341" s="60"/>
    </row>
    <row r="342" spans="1:1" ht="20.149999999999999" customHeight="1" x14ac:dyDescent="0.35">
      <c r="A342" s="60"/>
    </row>
    <row r="343" spans="1:1" ht="20.149999999999999" customHeight="1" x14ac:dyDescent="0.35">
      <c r="A343" s="60"/>
    </row>
    <row r="344" spans="1:1" ht="20.149999999999999" customHeight="1" x14ac:dyDescent="0.35">
      <c r="A344" s="60"/>
    </row>
    <row r="345" spans="1:1" ht="20.149999999999999" customHeight="1" x14ac:dyDescent="0.35">
      <c r="A345" s="60"/>
    </row>
    <row r="346" spans="1:1" ht="20.149999999999999" customHeight="1" x14ac:dyDescent="0.35">
      <c r="A346" s="60"/>
    </row>
    <row r="347" spans="1:1" ht="20.149999999999999" customHeight="1" x14ac:dyDescent="0.35">
      <c r="A347" s="60"/>
    </row>
    <row r="348" spans="1:1" ht="20.149999999999999" customHeight="1" x14ac:dyDescent="0.35">
      <c r="A348" s="60"/>
    </row>
    <row r="349" spans="1:1" ht="20.149999999999999" customHeight="1" x14ac:dyDescent="0.35">
      <c r="A349" s="60"/>
    </row>
    <row r="350" spans="1:1" ht="20.149999999999999" customHeight="1" x14ac:dyDescent="0.35">
      <c r="A350" s="60"/>
    </row>
    <row r="351" spans="1:1" ht="20.149999999999999" customHeight="1" x14ac:dyDescent="0.35">
      <c r="A351" s="60"/>
    </row>
    <row r="352" spans="1:1" ht="20.149999999999999" customHeight="1" x14ac:dyDescent="0.35">
      <c r="A352" s="60"/>
    </row>
    <row r="353" spans="1:1" ht="20.149999999999999" customHeight="1" x14ac:dyDescent="0.35">
      <c r="A353" s="60"/>
    </row>
    <row r="354" spans="1:1" ht="20.149999999999999" customHeight="1" x14ac:dyDescent="0.35">
      <c r="A354" s="60"/>
    </row>
    <row r="355" spans="1:1" ht="20.149999999999999" customHeight="1" x14ac:dyDescent="0.35">
      <c r="A355" s="60"/>
    </row>
    <row r="356" spans="1:1" ht="20.149999999999999" customHeight="1" x14ac:dyDescent="0.35">
      <c r="A356" s="60"/>
    </row>
    <row r="357" spans="1:1" ht="20.149999999999999" customHeight="1" x14ac:dyDescent="0.35">
      <c r="A357" s="60"/>
    </row>
    <row r="358" spans="1:1" ht="20.149999999999999" customHeight="1" x14ac:dyDescent="0.35">
      <c r="A358" s="60"/>
    </row>
    <row r="359" spans="1:1" ht="20.149999999999999" customHeight="1" x14ac:dyDescent="0.35">
      <c r="A359" s="60"/>
    </row>
    <row r="360" spans="1:1" ht="20.149999999999999" customHeight="1" x14ac:dyDescent="0.35">
      <c r="A360" s="60"/>
    </row>
    <row r="361" spans="1:1" ht="20.149999999999999" customHeight="1" x14ac:dyDescent="0.35">
      <c r="A361" s="60"/>
    </row>
    <row r="362" spans="1:1" ht="20.149999999999999" customHeight="1" x14ac:dyDescent="0.35">
      <c r="A362" s="60"/>
    </row>
    <row r="363" spans="1:1" ht="20.149999999999999" customHeight="1" x14ac:dyDescent="0.35">
      <c r="A363" s="60"/>
    </row>
    <row r="364" spans="1:1" ht="20.149999999999999" customHeight="1" x14ac:dyDescent="0.35">
      <c r="A364" s="60"/>
    </row>
    <row r="365" spans="1:1" ht="20.149999999999999" customHeight="1" x14ac:dyDescent="0.35">
      <c r="A365" s="60"/>
    </row>
    <row r="366" spans="1:1" ht="20.149999999999999" customHeight="1" x14ac:dyDescent="0.35">
      <c r="A366" s="60"/>
    </row>
    <row r="367" spans="1:1" ht="20.149999999999999" customHeight="1" x14ac:dyDescent="0.35">
      <c r="A367" s="60"/>
    </row>
    <row r="368" spans="1:1" ht="20.149999999999999" customHeight="1" x14ac:dyDescent="0.35">
      <c r="A368" s="60"/>
    </row>
    <row r="369" spans="1:1" ht="20.149999999999999" customHeight="1" x14ac:dyDescent="0.35">
      <c r="A369" s="60"/>
    </row>
    <row r="370" spans="1:1" ht="20.149999999999999" customHeight="1" x14ac:dyDescent="0.35">
      <c r="A370" s="60"/>
    </row>
    <row r="371" spans="1:1" ht="20.149999999999999" customHeight="1" x14ac:dyDescent="0.35">
      <c r="A371" s="60"/>
    </row>
    <row r="372" spans="1:1" ht="20.149999999999999" customHeight="1" x14ac:dyDescent="0.35">
      <c r="A372" s="60"/>
    </row>
    <row r="373" spans="1:1" ht="20.149999999999999" customHeight="1" x14ac:dyDescent="0.35">
      <c r="A373" s="60"/>
    </row>
    <row r="374" spans="1:1" ht="20.149999999999999" customHeight="1" x14ac:dyDescent="0.35">
      <c r="A374" s="60"/>
    </row>
    <row r="375" spans="1:1" ht="20.149999999999999" customHeight="1" x14ac:dyDescent="0.35">
      <c r="A375" s="60"/>
    </row>
    <row r="376" spans="1:1" ht="20.149999999999999" customHeight="1" x14ac:dyDescent="0.35">
      <c r="A376" s="60"/>
    </row>
    <row r="377" spans="1:1" ht="20.149999999999999" customHeight="1" x14ac:dyDescent="0.35">
      <c r="A377" s="60"/>
    </row>
    <row r="378" spans="1:1" ht="20.149999999999999" customHeight="1" x14ac:dyDescent="0.35">
      <c r="A378" s="60"/>
    </row>
    <row r="379" spans="1:1" ht="20.149999999999999" customHeight="1" x14ac:dyDescent="0.35">
      <c r="A379" s="60"/>
    </row>
    <row r="380" spans="1:1" ht="20.149999999999999" customHeight="1" x14ac:dyDescent="0.35">
      <c r="A380" s="60"/>
    </row>
    <row r="381" spans="1:1" ht="20.149999999999999" customHeight="1" x14ac:dyDescent="0.35">
      <c r="A381" s="60"/>
    </row>
    <row r="382" spans="1:1" ht="20.149999999999999" customHeight="1" x14ac:dyDescent="0.35">
      <c r="A382" s="60"/>
    </row>
    <row r="383" spans="1:1" ht="20.149999999999999" customHeight="1" x14ac:dyDescent="0.35">
      <c r="A383" s="60"/>
    </row>
    <row r="384" spans="1:1" ht="20.149999999999999" customHeight="1" x14ac:dyDescent="0.35">
      <c r="A384" s="60"/>
    </row>
    <row r="385" spans="1:1" ht="20.149999999999999" customHeight="1" x14ac:dyDescent="0.35">
      <c r="A385" s="60"/>
    </row>
    <row r="386" spans="1:1" ht="20.149999999999999" customHeight="1" x14ac:dyDescent="0.35">
      <c r="A386" s="60"/>
    </row>
    <row r="387" spans="1:1" ht="20.149999999999999" customHeight="1" x14ac:dyDescent="0.35">
      <c r="A387" s="60"/>
    </row>
    <row r="388" spans="1:1" ht="20.149999999999999" customHeight="1" thickBot="1" x14ac:dyDescent="0.4">
      <c r="A388" s="61"/>
    </row>
  </sheetData>
  <mergeCells count="4">
    <mergeCell ref="A1:K1"/>
    <mergeCell ref="A2:K2"/>
    <mergeCell ref="B3:D3"/>
    <mergeCell ref="E3:AZ3"/>
  </mergeCells>
  <pageMargins left="0.7" right="0.7" top="0.75" bottom="0.75" header="0.3" footer="0.3"/>
  <customProperties>
    <customPr name="_pios_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100"/>
  <sheetViews>
    <sheetView zoomScale="80" zoomScaleNormal="80" workbookViewId="0">
      <selection sqref="A1:L1"/>
    </sheetView>
  </sheetViews>
  <sheetFormatPr defaultColWidth="9.1796875" defaultRowHeight="14.5" x14ac:dyDescent="0.35"/>
  <cols>
    <col min="1" max="1" width="20.7265625" style="2" customWidth="1"/>
    <col min="2" max="2" width="8.7265625" style="2" customWidth="1"/>
    <col min="3" max="4" width="16.7265625" style="2" customWidth="1"/>
    <col min="5" max="12" width="12.7265625" style="2" customWidth="1"/>
    <col min="13" max="13" width="10.7265625" style="2" customWidth="1"/>
    <col min="14" max="16384" width="9.1796875" style="2"/>
  </cols>
  <sheetData>
    <row r="1" spans="1:13" ht="20.149999999999999" customHeight="1" thickBot="1" x14ac:dyDescent="0.4">
      <c r="A1" s="145" t="s">
        <v>118</v>
      </c>
      <c r="B1" s="146"/>
      <c r="C1" s="146"/>
      <c r="D1" s="146"/>
      <c r="E1" s="146"/>
      <c r="F1" s="146"/>
      <c r="G1" s="146"/>
      <c r="H1" s="146"/>
      <c r="I1" s="154"/>
      <c r="J1" s="154"/>
      <c r="K1" s="154"/>
      <c r="L1" s="155"/>
      <c r="M1" s="64" t="str">
        <f>HYPERLINK("[Universal_Custom_PCR_Array_Panel_Conversion.xlsx]Data_Entry!$C$7","BACK")</f>
        <v>BACK</v>
      </c>
    </row>
    <row r="2" spans="1:13" ht="163.5" customHeight="1" thickBot="1" x14ac:dyDescent="0.4">
      <c r="A2" s="129" t="s">
        <v>345</v>
      </c>
      <c r="B2" s="151"/>
      <c r="C2" s="151"/>
      <c r="D2" s="151"/>
      <c r="E2" s="151"/>
      <c r="F2" s="151"/>
      <c r="G2" s="151"/>
      <c r="H2" s="151"/>
      <c r="I2" s="151"/>
      <c r="J2" s="151"/>
      <c r="K2" s="151"/>
      <c r="L2" s="152"/>
    </row>
    <row r="3" spans="1:13" ht="20.149999999999999" customHeight="1" x14ac:dyDescent="0.35">
      <c r="A3" s="104" t="s">
        <v>299</v>
      </c>
      <c r="B3" s="173" t="s">
        <v>91</v>
      </c>
      <c r="C3" s="174"/>
      <c r="D3" s="175"/>
      <c r="E3" s="176" t="s">
        <v>292</v>
      </c>
      <c r="F3" s="177"/>
      <c r="G3" s="177"/>
      <c r="H3" s="177"/>
      <c r="I3" s="177"/>
      <c r="J3" s="177"/>
      <c r="K3" s="177"/>
      <c r="L3" s="178"/>
    </row>
    <row r="4" spans="1:13" ht="20.149999999999999" customHeight="1" thickBot="1" x14ac:dyDescent="0.4">
      <c r="A4" s="5" t="s">
        <v>265</v>
      </c>
      <c r="B4" s="28" t="s">
        <v>93</v>
      </c>
      <c r="C4" s="29" t="s">
        <v>94</v>
      </c>
      <c r="D4" s="27" t="s">
        <v>95</v>
      </c>
      <c r="E4" s="28" t="s">
        <v>96</v>
      </c>
      <c r="F4" s="29" t="s">
        <v>97</v>
      </c>
      <c r="G4" s="29" t="s">
        <v>100</v>
      </c>
      <c r="H4" s="29" t="s">
        <v>103</v>
      </c>
      <c r="I4" s="29" t="s">
        <v>106</v>
      </c>
      <c r="J4" s="29" t="s">
        <v>107</v>
      </c>
      <c r="K4" s="29" t="s">
        <v>110</v>
      </c>
      <c r="L4" s="27" t="s">
        <v>111</v>
      </c>
    </row>
    <row r="5" spans="1:13" ht="20.149999999999999" customHeight="1" x14ac:dyDescent="0.35">
      <c r="A5" s="70"/>
      <c r="B5" s="95">
        <v>1</v>
      </c>
      <c r="C5" s="96"/>
      <c r="D5" s="96"/>
      <c r="E5" s="31">
        <f>$A5</f>
        <v>0</v>
      </c>
      <c r="F5" s="31">
        <f>$A8</f>
        <v>0</v>
      </c>
      <c r="G5" s="31">
        <f>$A11</f>
        <v>0</v>
      </c>
      <c r="H5" s="31">
        <f>$A14</f>
        <v>0</v>
      </c>
      <c r="I5" s="31">
        <f>$A53</f>
        <v>0</v>
      </c>
      <c r="J5" s="31">
        <f>$A56</f>
        <v>0</v>
      </c>
      <c r="K5" s="31">
        <f>$A59</f>
        <v>0</v>
      </c>
      <c r="L5" s="32">
        <f>$A62</f>
        <v>0</v>
      </c>
    </row>
    <row r="6" spans="1:13" ht="20.149999999999999" customHeight="1" x14ac:dyDescent="0.35">
      <c r="A6" s="71"/>
      <c r="B6" s="97">
        <v>2</v>
      </c>
      <c r="C6" s="98"/>
      <c r="D6" s="98"/>
      <c r="E6" s="34">
        <f>$A6</f>
        <v>0</v>
      </c>
      <c r="F6" s="34">
        <f>$A9</f>
        <v>0</v>
      </c>
      <c r="G6" s="34">
        <f>$A12</f>
        <v>0</v>
      </c>
      <c r="H6" s="34">
        <f>$A15</f>
        <v>0</v>
      </c>
      <c r="I6" s="34">
        <f>$A54</f>
        <v>0</v>
      </c>
      <c r="J6" s="34">
        <f>$A57</f>
        <v>0</v>
      </c>
      <c r="K6" s="34">
        <f>$A60</f>
        <v>0</v>
      </c>
      <c r="L6" s="35">
        <f>$A63</f>
        <v>0</v>
      </c>
    </row>
    <row r="7" spans="1:13" ht="20.149999999999999" customHeight="1" x14ac:dyDescent="0.35">
      <c r="A7" s="71"/>
      <c r="B7" s="99">
        <v>3</v>
      </c>
      <c r="C7" s="100" t="s">
        <v>119</v>
      </c>
      <c r="D7" s="100" t="s">
        <v>120</v>
      </c>
      <c r="E7" s="34">
        <f>$A7</f>
        <v>0</v>
      </c>
      <c r="F7" s="34">
        <f>$A10</f>
        <v>0</v>
      </c>
      <c r="G7" s="34">
        <f>$A13</f>
        <v>0</v>
      </c>
      <c r="H7" s="34">
        <f>$A16</f>
        <v>0</v>
      </c>
      <c r="I7" s="34">
        <f>$A55</f>
        <v>0</v>
      </c>
      <c r="J7" s="34">
        <f>$A58</f>
        <v>0</v>
      </c>
      <c r="K7" s="34">
        <f>$A61</f>
        <v>0</v>
      </c>
      <c r="L7" s="35">
        <f>$A64</f>
        <v>0</v>
      </c>
    </row>
    <row r="8" spans="1:13" ht="20.149999999999999" customHeight="1" x14ac:dyDescent="0.35">
      <c r="A8" s="71"/>
      <c r="B8" s="101">
        <v>1</v>
      </c>
      <c r="C8" s="98" t="str">
        <f>IF(C$5="","",C$5)</f>
        <v/>
      </c>
      <c r="D8" s="98" t="str">
        <f>IF(D$5="","",D$5)</f>
        <v/>
      </c>
      <c r="E8" s="34">
        <f>$A17</f>
        <v>0</v>
      </c>
      <c r="F8" s="34">
        <f>$A20</f>
        <v>0</v>
      </c>
      <c r="G8" s="34">
        <f>$A23</f>
        <v>0</v>
      </c>
      <c r="H8" s="34">
        <f>$A26</f>
        <v>0</v>
      </c>
      <c r="I8" s="34">
        <f>$A65</f>
        <v>0</v>
      </c>
      <c r="J8" s="34">
        <f>$A68</f>
        <v>0</v>
      </c>
      <c r="K8" s="34">
        <f>$A71</f>
        <v>0</v>
      </c>
      <c r="L8" s="35">
        <f>$A74</f>
        <v>0</v>
      </c>
    </row>
    <row r="9" spans="1:13" ht="20.149999999999999" customHeight="1" x14ac:dyDescent="0.35">
      <c r="A9" s="71"/>
      <c r="B9" s="101">
        <v>2</v>
      </c>
      <c r="C9" s="98" t="str">
        <f>IF(C$6="","",C$6)</f>
        <v/>
      </c>
      <c r="D9" s="98" t="str">
        <f>IF(D$6="","",D$6)</f>
        <v/>
      </c>
      <c r="E9" s="34">
        <f>$A18</f>
        <v>0</v>
      </c>
      <c r="F9" s="34">
        <f>$A21</f>
        <v>0</v>
      </c>
      <c r="G9" s="34">
        <f>$A24</f>
        <v>0</v>
      </c>
      <c r="H9" s="34">
        <f>$A27</f>
        <v>0</v>
      </c>
      <c r="I9" s="34">
        <f>$A66</f>
        <v>0</v>
      </c>
      <c r="J9" s="34">
        <f>$A69</f>
        <v>0</v>
      </c>
      <c r="K9" s="34">
        <f>$A72</f>
        <v>0</v>
      </c>
      <c r="L9" s="35">
        <f>$A75</f>
        <v>0</v>
      </c>
    </row>
    <row r="10" spans="1:13" ht="20.149999999999999" customHeight="1" x14ac:dyDescent="0.35">
      <c r="A10" s="71"/>
      <c r="B10" s="101">
        <v>3</v>
      </c>
      <c r="C10" s="98" t="str">
        <f>IF(C$7="","",C$7)</f>
        <v>Mref</v>
      </c>
      <c r="D10" s="98" t="str">
        <f>IF(D$7="","",D$7)</f>
        <v>VPH000-0000000A</v>
      </c>
      <c r="E10" s="34">
        <f>$A19</f>
        <v>0</v>
      </c>
      <c r="F10" s="34">
        <f>$A22</f>
        <v>0</v>
      </c>
      <c r="G10" s="34">
        <f>$A25</f>
        <v>0</v>
      </c>
      <c r="H10" s="34">
        <f>$A28</f>
        <v>0</v>
      </c>
      <c r="I10" s="34">
        <f>$A67</f>
        <v>0</v>
      </c>
      <c r="J10" s="34">
        <f>$A70</f>
        <v>0</v>
      </c>
      <c r="K10" s="34">
        <f>$A73</f>
        <v>0</v>
      </c>
      <c r="L10" s="35">
        <f>$A76</f>
        <v>0</v>
      </c>
    </row>
    <row r="11" spans="1:13" ht="20.149999999999999" customHeight="1" x14ac:dyDescent="0.35">
      <c r="A11" s="71"/>
      <c r="B11" s="101">
        <v>1</v>
      </c>
      <c r="C11" s="98" t="str">
        <f>IF(C$5="","",C$5)</f>
        <v/>
      </c>
      <c r="D11" s="98" t="str">
        <f>IF(D$5="","",D$5)</f>
        <v/>
      </c>
      <c r="E11" s="34">
        <f>$A29</f>
        <v>0</v>
      </c>
      <c r="F11" s="34">
        <f>$A32</f>
        <v>0</v>
      </c>
      <c r="G11" s="34">
        <f>$A35</f>
        <v>0</v>
      </c>
      <c r="H11" s="34">
        <f>$A38</f>
        <v>0</v>
      </c>
      <c r="I11" s="34">
        <f>$A77</f>
        <v>0</v>
      </c>
      <c r="J11" s="34">
        <f>$A80</f>
        <v>0</v>
      </c>
      <c r="K11" s="34">
        <f>$A83</f>
        <v>0</v>
      </c>
      <c r="L11" s="35">
        <f>$A86</f>
        <v>0</v>
      </c>
    </row>
    <row r="12" spans="1:13" ht="20.149999999999999" customHeight="1" x14ac:dyDescent="0.35">
      <c r="A12" s="71"/>
      <c r="B12" s="101">
        <v>2</v>
      </c>
      <c r="C12" s="98" t="str">
        <f>IF(C$6="","",C$6)</f>
        <v/>
      </c>
      <c r="D12" s="98" t="str">
        <f>IF(D$6="","",D$6)</f>
        <v/>
      </c>
      <c r="E12" s="34">
        <f>$A30</f>
        <v>0</v>
      </c>
      <c r="F12" s="34">
        <f>$A33</f>
        <v>0</v>
      </c>
      <c r="G12" s="34">
        <f>$A36</f>
        <v>0</v>
      </c>
      <c r="H12" s="34">
        <f>$A39</f>
        <v>0</v>
      </c>
      <c r="I12" s="34">
        <f>$A78</f>
        <v>0</v>
      </c>
      <c r="J12" s="34">
        <f>$A81</f>
        <v>0</v>
      </c>
      <c r="K12" s="34">
        <f>$A84</f>
        <v>0</v>
      </c>
      <c r="L12" s="35">
        <f>$A87</f>
        <v>0</v>
      </c>
    </row>
    <row r="13" spans="1:13" ht="20.149999999999999" customHeight="1" x14ac:dyDescent="0.35">
      <c r="A13" s="71"/>
      <c r="B13" s="101">
        <v>3</v>
      </c>
      <c r="C13" s="98" t="str">
        <f>IF(C$7="","",C$7)</f>
        <v>Mref</v>
      </c>
      <c r="D13" s="98" t="str">
        <f>IF(D$7="","",D$7)</f>
        <v>VPH000-0000000A</v>
      </c>
      <c r="E13" s="34">
        <f>$A31</f>
        <v>0</v>
      </c>
      <c r="F13" s="34">
        <f>$A34</f>
        <v>0</v>
      </c>
      <c r="G13" s="34">
        <f>$A37</f>
        <v>0</v>
      </c>
      <c r="H13" s="34">
        <f>$A40</f>
        <v>0</v>
      </c>
      <c r="I13" s="34">
        <f>$A79</f>
        <v>0</v>
      </c>
      <c r="J13" s="34">
        <f>$A82</f>
        <v>0</v>
      </c>
      <c r="K13" s="34">
        <f>$A85</f>
        <v>0</v>
      </c>
      <c r="L13" s="35">
        <f>$A88</f>
        <v>0</v>
      </c>
    </row>
    <row r="14" spans="1:13" ht="20.149999999999999" customHeight="1" x14ac:dyDescent="0.35">
      <c r="A14" s="71"/>
      <c r="B14" s="101">
        <v>1</v>
      </c>
      <c r="C14" s="98" t="str">
        <f>IF(C$5="","",C$5)</f>
        <v/>
      </c>
      <c r="D14" s="98" t="str">
        <f>IF(D$5="","",D$5)</f>
        <v/>
      </c>
      <c r="E14" s="34">
        <f>$A41</f>
        <v>0</v>
      </c>
      <c r="F14" s="34">
        <f>$A44</f>
        <v>0</v>
      </c>
      <c r="G14" s="34">
        <f>$A47</f>
        <v>0</v>
      </c>
      <c r="H14" s="34">
        <f>$A50</f>
        <v>0</v>
      </c>
      <c r="I14" s="34">
        <f>$A89</f>
        <v>0</v>
      </c>
      <c r="J14" s="34">
        <f>$A92</f>
        <v>0</v>
      </c>
      <c r="K14" s="34">
        <f>$A95</f>
        <v>0</v>
      </c>
      <c r="L14" s="35">
        <f>$A98</f>
        <v>0</v>
      </c>
    </row>
    <row r="15" spans="1:13" ht="20.149999999999999" customHeight="1" x14ac:dyDescent="0.35">
      <c r="A15" s="71"/>
      <c r="B15" s="101">
        <v>2</v>
      </c>
      <c r="C15" s="98" t="str">
        <f>IF(C$6="","",C$6)</f>
        <v/>
      </c>
      <c r="D15" s="98" t="str">
        <f>IF(D$6="","",D$6)</f>
        <v/>
      </c>
      <c r="E15" s="34">
        <f>$A42</f>
        <v>0</v>
      </c>
      <c r="F15" s="34">
        <f>$A45</f>
        <v>0</v>
      </c>
      <c r="G15" s="34">
        <f>$A48</f>
        <v>0</v>
      </c>
      <c r="H15" s="34">
        <f>$A51</f>
        <v>0</v>
      </c>
      <c r="I15" s="34">
        <f>$A90</f>
        <v>0</v>
      </c>
      <c r="J15" s="34">
        <f>$A93</f>
        <v>0</v>
      </c>
      <c r="K15" s="34">
        <f>$A96</f>
        <v>0</v>
      </c>
      <c r="L15" s="35">
        <f>$A99</f>
        <v>0</v>
      </c>
    </row>
    <row r="16" spans="1:13" ht="20.149999999999999" customHeight="1" thickBot="1" x14ac:dyDescent="0.4">
      <c r="A16" s="71"/>
      <c r="B16" s="102">
        <v>3</v>
      </c>
      <c r="C16" s="102" t="str">
        <f>IF(C$7="","",C$7)</f>
        <v>Mref</v>
      </c>
      <c r="D16" s="102" t="str">
        <f>IF(D$7="","",D$7)</f>
        <v>VPH000-0000000A</v>
      </c>
      <c r="E16" s="36">
        <f>$A43</f>
        <v>0</v>
      </c>
      <c r="F16" s="36">
        <f>$A46</f>
        <v>0</v>
      </c>
      <c r="G16" s="36">
        <f>$A49</f>
        <v>0</v>
      </c>
      <c r="H16" s="36">
        <f>$A52</f>
        <v>0</v>
      </c>
      <c r="I16" s="36">
        <f>$A91</f>
        <v>0</v>
      </c>
      <c r="J16" s="36">
        <f>$A94</f>
        <v>0</v>
      </c>
      <c r="K16" s="36">
        <f>$A97</f>
        <v>0</v>
      </c>
      <c r="L16" s="37">
        <f>$A100</f>
        <v>0</v>
      </c>
    </row>
    <row r="17" spans="1:12" ht="20.149999999999999" customHeight="1" x14ac:dyDescent="0.35">
      <c r="A17" s="71"/>
      <c r="B17" s="38"/>
      <c r="C17" s="38"/>
      <c r="D17" s="38"/>
      <c r="E17" s="39"/>
      <c r="F17" s="39"/>
      <c r="G17" s="39"/>
      <c r="H17" s="39"/>
      <c r="I17" s="39"/>
      <c r="J17" s="39"/>
      <c r="K17" s="39"/>
      <c r="L17" s="39"/>
    </row>
    <row r="18" spans="1:12" ht="20.149999999999999" customHeight="1" x14ac:dyDescent="0.35">
      <c r="A18" s="71"/>
      <c r="B18" s="38"/>
      <c r="C18" s="38"/>
      <c r="D18" s="38"/>
      <c r="E18" s="39"/>
      <c r="F18" s="39"/>
      <c r="G18" s="39"/>
      <c r="H18" s="39"/>
      <c r="I18" s="39"/>
      <c r="J18" s="39"/>
      <c r="K18" s="39"/>
      <c r="L18" s="39"/>
    </row>
    <row r="19" spans="1:12" ht="20.149999999999999" customHeight="1" x14ac:dyDescent="0.35">
      <c r="A19" s="71"/>
      <c r="B19" s="38"/>
      <c r="C19" s="38"/>
      <c r="D19" s="38"/>
      <c r="E19" s="39"/>
      <c r="F19" s="39"/>
      <c r="G19" s="39"/>
      <c r="H19" s="39"/>
      <c r="I19" s="39"/>
      <c r="J19" s="39"/>
      <c r="K19" s="39"/>
      <c r="L19" s="39"/>
    </row>
    <row r="20" spans="1:12" ht="20.149999999999999" customHeight="1" x14ac:dyDescent="0.35">
      <c r="A20" s="71"/>
      <c r="B20" s="38"/>
      <c r="C20" s="38"/>
      <c r="D20" s="38"/>
      <c r="E20" s="39"/>
      <c r="F20" s="39"/>
      <c r="G20" s="39"/>
      <c r="H20" s="39"/>
      <c r="I20" s="39"/>
      <c r="J20" s="39"/>
      <c r="K20" s="39"/>
      <c r="L20" s="39"/>
    </row>
    <row r="21" spans="1:12" ht="20.149999999999999" customHeight="1" x14ac:dyDescent="0.35">
      <c r="A21" s="71"/>
      <c r="B21" s="38"/>
      <c r="C21" s="38"/>
      <c r="D21" s="38"/>
      <c r="E21" s="39"/>
      <c r="F21" s="39"/>
      <c r="G21" s="39"/>
      <c r="H21" s="39"/>
      <c r="I21" s="39"/>
      <c r="J21" s="39"/>
      <c r="K21" s="39"/>
      <c r="L21" s="39"/>
    </row>
    <row r="22" spans="1:12" ht="20.149999999999999" customHeight="1" x14ac:dyDescent="0.35">
      <c r="A22" s="71"/>
      <c r="B22" s="38"/>
      <c r="C22" s="38"/>
      <c r="D22" s="38"/>
      <c r="E22" s="39"/>
      <c r="F22" s="39"/>
      <c r="G22" s="39"/>
      <c r="H22" s="39"/>
      <c r="I22" s="39"/>
      <c r="J22" s="39"/>
      <c r="K22" s="39"/>
      <c r="L22" s="39"/>
    </row>
    <row r="23" spans="1:12" ht="20.149999999999999" customHeight="1" x14ac:dyDescent="0.35">
      <c r="A23" s="71"/>
      <c r="B23" s="38"/>
      <c r="C23" s="38"/>
      <c r="D23" s="38"/>
      <c r="E23" s="39"/>
      <c r="F23" s="39"/>
      <c r="G23" s="39"/>
      <c r="H23" s="39"/>
      <c r="I23" s="39"/>
      <c r="J23" s="39"/>
      <c r="K23" s="39"/>
      <c r="L23" s="39"/>
    </row>
    <row r="24" spans="1:12" ht="20.149999999999999" customHeight="1" x14ac:dyDescent="0.35">
      <c r="A24" s="71"/>
      <c r="B24" s="38"/>
      <c r="C24" s="38"/>
      <c r="D24" s="38"/>
      <c r="E24" s="39"/>
      <c r="F24" s="39"/>
      <c r="G24" s="39"/>
      <c r="H24" s="39"/>
      <c r="I24" s="39"/>
      <c r="J24" s="39"/>
      <c r="K24" s="39"/>
      <c r="L24" s="39"/>
    </row>
    <row r="25" spans="1:12" ht="20.149999999999999" customHeight="1" x14ac:dyDescent="0.35">
      <c r="A25" s="71"/>
      <c r="B25" s="38"/>
      <c r="C25" s="38"/>
      <c r="D25" s="38"/>
      <c r="E25" s="39"/>
      <c r="F25" s="39"/>
      <c r="G25" s="39"/>
      <c r="H25" s="39"/>
      <c r="I25" s="39"/>
      <c r="J25" s="39"/>
      <c r="K25" s="39"/>
      <c r="L25" s="39"/>
    </row>
    <row r="26" spans="1:12" ht="20.149999999999999" customHeight="1" x14ac:dyDescent="0.35">
      <c r="A26" s="71"/>
      <c r="B26" s="38"/>
      <c r="C26" s="38"/>
      <c r="D26" s="38"/>
      <c r="E26" s="39"/>
      <c r="F26" s="39"/>
      <c r="G26" s="39"/>
      <c r="H26" s="39"/>
      <c r="I26" s="39"/>
      <c r="J26" s="39"/>
      <c r="K26" s="39"/>
      <c r="L26" s="39"/>
    </row>
    <row r="27" spans="1:12" ht="20.149999999999999" customHeight="1" x14ac:dyDescent="0.35">
      <c r="A27" s="71"/>
      <c r="B27" s="38"/>
      <c r="C27" s="38"/>
      <c r="D27" s="38"/>
      <c r="E27" s="39"/>
      <c r="F27" s="39"/>
      <c r="G27" s="39"/>
      <c r="H27" s="39"/>
      <c r="I27" s="39"/>
      <c r="J27" s="39"/>
      <c r="K27" s="39"/>
      <c r="L27" s="39"/>
    </row>
    <row r="28" spans="1:12" ht="20.149999999999999" customHeight="1" x14ac:dyDescent="0.35">
      <c r="A28" s="71"/>
      <c r="B28" s="38"/>
      <c r="C28" s="38"/>
      <c r="D28" s="38"/>
      <c r="E28" s="39"/>
      <c r="F28" s="39"/>
      <c r="G28" s="39"/>
      <c r="H28" s="39"/>
      <c r="I28" s="39"/>
      <c r="J28" s="39"/>
      <c r="K28" s="39"/>
      <c r="L28" s="39"/>
    </row>
    <row r="29" spans="1:12" ht="20.149999999999999" customHeight="1" x14ac:dyDescent="0.35">
      <c r="A29" s="71"/>
      <c r="B29" s="38"/>
      <c r="C29" s="38"/>
      <c r="D29" s="38"/>
      <c r="E29" s="39"/>
      <c r="F29" s="39"/>
      <c r="G29" s="39"/>
      <c r="H29" s="39"/>
      <c r="I29" s="39"/>
      <c r="J29" s="39"/>
      <c r="K29" s="39"/>
      <c r="L29" s="39"/>
    </row>
    <row r="30" spans="1:12" ht="20.149999999999999" customHeight="1" x14ac:dyDescent="0.35">
      <c r="A30" s="71"/>
      <c r="B30" s="38"/>
      <c r="C30" s="38"/>
      <c r="D30" s="38"/>
      <c r="E30" s="39"/>
      <c r="F30" s="39"/>
      <c r="G30" s="39"/>
      <c r="H30" s="39"/>
      <c r="I30" s="39"/>
      <c r="J30" s="39"/>
      <c r="K30" s="39"/>
      <c r="L30" s="39"/>
    </row>
    <row r="31" spans="1:12" ht="20.149999999999999" customHeight="1" x14ac:dyDescent="0.35">
      <c r="A31" s="71"/>
      <c r="B31" s="38"/>
      <c r="C31" s="38"/>
      <c r="D31" s="38"/>
      <c r="E31" s="39"/>
      <c r="F31" s="39"/>
      <c r="G31" s="39"/>
      <c r="H31" s="39"/>
      <c r="I31" s="39"/>
      <c r="J31" s="39"/>
      <c r="K31" s="39"/>
      <c r="L31" s="39"/>
    </row>
    <row r="32" spans="1:12" ht="20.149999999999999" customHeight="1" x14ac:dyDescent="0.35">
      <c r="A32" s="71"/>
      <c r="B32" s="38"/>
      <c r="C32" s="38"/>
      <c r="D32" s="38"/>
      <c r="E32" s="39"/>
      <c r="F32" s="39"/>
      <c r="G32" s="39"/>
      <c r="H32" s="39"/>
      <c r="I32" s="39"/>
      <c r="J32" s="39"/>
      <c r="K32" s="39"/>
      <c r="L32" s="39"/>
    </row>
    <row r="33" spans="1:12" ht="20.149999999999999" customHeight="1" x14ac:dyDescent="0.35">
      <c r="A33" s="71"/>
      <c r="B33" s="38"/>
      <c r="C33" s="38"/>
      <c r="D33" s="38"/>
      <c r="E33" s="39"/>
      <c r="F33" s="39"/>
      <c r="G33" s="39"/>
      <c r="H33" s="39"/>
      <c r="I33" s="39"/>
      <c r="J33" s="39"/>
      <c r="K33" s="39"/>
      <c r="L33" s="39"/>
    </row>
    <row r="34" spans="1:12" ht="20.149999999999999" customHeight="1" x14ac:dyDescent="0.35">
      <c r="A34" s="71"/>
      <c r="B34" s="38"/>
      <c r="C34" s="38"/>
      <c r="D34" s="38"/>
      <c r="E34" s="39"/>
      <c r="F34" s="39"/>
      <c r="G34" s="39"/>
      <c r="H34" s="39"/>
      <c r="I34" s="39"/>
      <c r="J34" s="39"/>
      <c r="K34" s="39"/>
      <c r="L34" s="39"/>
    </row>
    <row r="35" spans="1:12" ht="20.149999999999999" customHeight="1" x14ac:dyDescent="0.35">
      <c r="A35" s="71"/>
      <c r="B35" s="38"/>
      <c r="C35" s="38"/>
      <c r="D35" s="38"/>
      <c r="E35" s="39"/>
      <c r="F35" s="39"/>
      <c r="G35" s="39"/>
      <c r="H35" s="39"/>
      <c r="I35" s="39"/>
      <c r="J35" s="39"/>
      <c r="K35" s="39"/>
      <c r="L35" s="39"/>
    </row>
    <row r="36" spans="1:12" ht="20.149999999999999" customHeight="1" x14ac:dyDescent="0.35">
      <c r="A36" s="71"/>
      <c r="B36" s="38"/>
      <c r="C36" s="38"/>
      <c r="D36" s="38"/>
      <c r="E36" s="39"/>
      <c r="F36" s="39"/>
      <c r="G36" s="39"/>
      <c r="H36" s="39"/>
      <c r="I36" s="39"/>
      <c r="J36" s="39"/>
      <c r="K36" s="39"/>
      <c r="L36" s="39"/>
    </row>
    <row r="37" spans="1:12" ht="20.149999999999999" customHeight="1" x14ac:dyDescent="0.35">
      <c r="A37" s="71"/>
      <c r="B37" s="38"/>
      <c r="C37" s="38"/>
      <c r="D37" s="38"/>
      <c r="E37" s="39"/>
      <c r="F37" s="39"/>
      <c r="G37" s="39"/>
      <c r="H37" s="39"/>
      <c r="I37" s="39"/>
      <c r="J37" s="39"/>
      <c r="K37" s="39"/>
      <c r="L37" s="39"/>
    </row>
    <row r="38" spans="1:12" ht="20.149999999999999" customHeight="1" x14ac:dyDescent="0.35">
      <c r="A38" s="71"/>
      <c r="B38" s="38"/>
      <c r="C38" s="38"/>
      <c r="D38" s="38"/>
      <c r="E38" s="39"/>
      <c r="F38" s="39"/>
      <c r="G38" s="39"/>
      <c r="H38" s="39"/>
      <c r="I38" s="39"/>
      <c r="J38" s="39"/>
      <c r="K38" s="39"/>
      <c r="L38" s="39"/>
    </row>
    <row r="39" spans="1:12" ht="20.149999999999999" customHeight="1" x14ac:dyDescent="0.35">
      <c r="A39" s="71"/>
      <c r="B39" s="38"/>
      <c r="C39" s="38"/>
      <c r="D39" s="38"/>
      <c r="E39" s="39"/>
      <c r="F39" s="39"/>
      <c r="G39" s="39"/>
      <c r="H39" s="39"/>
      <c r="I39" s="39"/>
      <c r="J39" s="39"/>
      <c r="K39" s="39"/>
      <c r="L39" s="39"/>
    </row>
    <row r="40" spans="1:12" ht="20.149999999999999" customHeight="1" x14ac:dyDescent="0.35">
      <c r="A40" s="71"/>
      <c r="B40" s="38"/>
      <c r="C40" s="38"/>
      <c r="D40" s="38"/>
      <c r="E40" s="39"/>
      <c r="F40" s="39"/>
      <c r="G40" s="39"/>
      <c r="H40" s="39"/>
      <c r="I40" s="39"/>
      <c r="J40" s="39"/>
      <c r="K40" s="39"/>
      <c r="L40" s="39"/>
    </row>
    <row r="41" spans="1:12" ht="20.149999999999999" customHeight="1" x14ac:dyDescent="0.35">
      <c r="A41" s="71"/>
      <c r="B41" s="38"/>
      <c r="C41" s="38"/>
      <c r="D41" s="38"/>
      <c r="E41" s="39"/>
      <c r="F41" s="39"/>
      <c r="G41" s="39"/>
      <c r="H41" s="39"/>
      <c r="I41" s="39"/>
      <c r="J41" s="39"/>
      <c r="K41" s="39"/>
      <c r="L41" s="39"/>
    </row>
    <row r="42" spans="1:12" ht="20.149999999999999" customHeight="1" x14ac:dyDescent="0.35">
      <c r="A42" s="71"/>
      <c r="B42" s="38"/>
      <c r="C42" s="38"/>
      <c r="D42" s="38"/>
      <c r="E42" s="39"/>
      <c r="F42" s="39"/>
      <c r="G42" s="39"/>
      <c r="H42" s="39"/>
      <c r="I42" s="39"/>
      <c r="J42" s="39"/>
      <c r="K42" s="39"/>
      <c r="L42" s="39"/>
    </row>
    <row r="43" spans="1:12" ht="20.149999999999999" customHeight="1" x14ac:dyDescent="0.35">
      <c r="A43" s="71"/>
      <c r="B43" s="38"/>
      <c r="C43" s="38"/>
      <c r="D43" s="38"/>
      <c r="E43" s="39"/>
      <c r="F43" s="39"/>
      <c r="G43" s="39"/>
      <c r="H43" s="39"/>
      <c r="I43" s="39"/>
      <c r="J43" s="39"/>
      <c r="K43" s="39"/>
      <c r="L43" s="39"/>
    </row>
    <row r="44" spans="1:12" ht="20.149999999999999" customHeight="1" x14ac:dyDescent="0.35">
      <c r="A44" s="71"/>
      <c r="B44" s="39"/>
      <c r="C44" s="39"/>
      <c r="D44" s="39"/>
      <c r="E44" s="39"/>
      <c r="F44" s="39"/>
      <c r="G44" s="39"/>
      <c r="H44" s="39"/>
      <c r="I44" s="39"/>
      <c r="J44" s="39"/>
      <c r="K44" s="39"/>
      <c r="L44" s="39"/>
    </row>
    <row r="45" spans="1:12" ht="20.149999999999999" customHeight="1" x14ac:dyDescent="0.35">
      <c r="A45" s="71"/>
      <c r="B45" s="39"/>
      <c r="C45" s="39"/>
      <c r="D45" s="39"/>
      <c r="E45" s="39"/>
      <c r="F45" s="39"/>
      <c r="G45" s="39"/>
      <c r="H45" s="39"/>
      <c r="I45" s="39"/>
      <c r="J45" s="39"/>
      <c r="K45" s="39"/>
      <c r="L45" s="39"/>
    </row>
    <row r="46" spans="1:12" ht="20.149999999999999" customHeight="1" x14ac:dyDescent="0.35">
      <c r="A46" s="71"/>
      <c r="B46" s="39"/>
      <c r="C46" s="39"/>
      <c r="D46" s="39"/>
      <c r="E46" s="39"/>
      <c r="F46" s="39"/>
      <c r="G46" s="39"/>
      <c r="H46" s="39"/>
      <c r="I46" s="39"/>
      <c r="J46" s="39"/>
      <c r="K46" s="39"/>
      <c r="L46" s="39"/>
    </row>
    <row r="47" spans="1:12" ht="20.149999999999999" customHeight="1" x14ac:dyDescent="0.35">
      <c r="A47" s="71"/>
      <c r="B47" s="39"/>
      <c r="C47" s="39"/>
      <c r="D47" s="39"/>
      <c r="E47" s="39"/>
      <c r="F47" s="39"/>
      <c r="G47" s="39"/>
      <c r="H47" s="39"/>
      <c r="I47" s="39"/>
      <c r="J47" s="39"/>
      <c r="K47" s="39"/>
      <c r="L47" s="39"/>
    </row>
    <row r="48" spans="1:12" ht="20.149999999999999" customHeight="1" x14ac:dyDescent="0.35">
      <c r="A48" s="71"/>
      <c r="B48" s="39"/>
      <c r="C48" s="39"/>
      <c r="D48" s="39"/>
      <c r="E48" s="39"/>
      <c r="F48" s="39"/>
      <c r="G48" s="39"/>
      <c r="H48" s="39"/>
      <c r="I48" s="39"/>
      <c r="J48" s="39"/>
      <c r="K48" s="39"/>
      <c r="L48" s="39"/>
    </row>
    <row r="49" spans="1:12" ht="20.149999999999999" customHeight="1" x14ac:dyDescent="0.35">
      <c r="A49" s="71"/>
      <c r="B49" s="39"/>
      <c r="C49" s="39"/>
      <c r="D49" s="39"/>
      <c r="E49" s="39"/>
      <c r="F49" s="39"/>
      <c r="G49" s="39"/>
      <c r="H49" s="39"/>
      <c r="I49" s="39"/>
      <c r="J49" s="39"/>
      <c r="K49" s="39"/>
      <c r="L49" s="39"/>
    </row>
    <row r="50" spans="1:12" ht="20.149999999999999" customHeight="1" x14ac:dyDescent="0.35">
      <c r="A50" s="71"/>
      <c r="B50" s="39"/>
      <c r="C50" s="39"/>
      <c r="D50" s="39"/>
      <c r="E50" s="39"/>
      <c r="F50" s="39"/>
      <c r="G50" s="39"/>
      <c r="H50" s="39"/>
      <c r="I50" s="39"/>
      <c r="J50" s="39"/>
      <c r="K50" s="39"/>
      <c r="L50" s="39"/>
    </row>
    <row r="51" spans="1:12" ht="20.149999999999999" customHeight="1" x14ac:dyDescent="0.35">
      <c r="A51" s="71"/>
      <c r="B51" s="39"/>
      <c r="C51" s="39"/>
      <c r="D51" s="39"/>
      <c r="E51" s="39"/>
      <c r="F51" s="39"/>
      <c r="G51" s="39"/>
      <c r="H51" s="39"/>
      <c r="I51" s="39"/>
      <c r="J51" s="39"/>
      <c r="K51" s="39"/>
      <c r="L51" s="39"/>
    </row>
    <row r="52" spans="1:12" ht="20.149999999999999" customHeight="1" x14ac:dyDescent="0.35">
      <c r="A52" s="71"/>
      <c r="B52" s="39"/>
      <c r="C52" s="39"/>
      <c r="D52" s="39"/>
      <c r="E52" s="39"/>
      <c r="F52" s="39"/>
      <c r="G52" s="39"/>
      <c r="H52" s="39"/>
      <c r="I52" s="39"/>
      <c r="J52" s="39"/>
      <c r="K52" s="39"/>
      <c r="L52" s="39"/>
    </row>
    <row r="53" spans="1:12" ht="20.149999999999999" customHeight="1" x14ac:dyDescent="0.35">
      <c r="A53" s="71"/>
      <c r="B53" s="39"/>
      <c r="C53" s="39"/>
      <c r="D53" s="39"/>
      <c r="E53" s="39"/>
      <c r="F53" s="39"/>
      <c r="G53" s="39"/>
      <c r="H53" s="39"/>
      <c r="I53" s="39"/>
      <c r="J53" s="39"/>
      <c r="K53" s="39"/>
      <c r="L53" s="39"/>
    </row>
    <row r="54" spans="1:12" ht="20.149999999999999" customHeight="1" x14ac:dyDescent="0.35">
      <c r="A54" s="71"/>
      <c r="B54" s="39"/>
      <c r="C54" s="39"/>
      <c r="D54" s="39"/>
      <c r="E54" s="39"/>
      <c r="F54" s="39"/>
      <c r="G54" s="39"/>
      <c r="H54" s="39"/>
      <c r="I54" s="39"/>
      <c r="J54" s="39"/>
      <c r="K54" s="39"/>
      <c r="L54" s="39"/>
    </row>
    <row r="55" spans="1:12" ht="20.149999999999999" customHeight="1" x14ac:dyDescent="0.35">
      <c r="A55" s="71"/>
      <c r="B55" s="39"/>
      <c r="C55" s="39"/>
      <c r="D55" s="39"/>
      <c r="E55" s="39"/>
      <c r="F55" s="39"/>
      <c r="G55" s="39"/>
      <c r="H55" s="39"/>
      <c r="I55" s="39"/>
      <c r="J55" s="39"/>
      <c r="K55" s="39"/>
      <c r="L55" s="39"/>
    </row>
    <row r="56" spans="1:12" ht="20.149999999999999" customHeight="1" x14ac:dyDescent="0.35">
      <c r="A56" s="71"/>
      <c r="B56" s="39"/>
      <c r="C56" s="39"/>
      <c r="D56" s="39"/>
      <c r="E56" s="39"/>
      <c r="F56" s="39"/>
      <c r="G56" s="39"/>
      <c r="H56" s="39"/>
      <c r="I56" s="39"/>
      <c r="J56" s="39"/>
      <c r="K56" s="39"/>
      <c r="L56" s="39"/>
    </row>
    <row r="57" spans="1:12" ht="20.149999999999999" customHeight="1" x14ac:dyDescent="0.35">
      <c r="A57" s="71"/>
      <c r="B57" s="39"/>
      <c r="C57" s="39"/>
      <c r="D57" s="39"/>
      <c r="E57" s="39"/>
      <c r="F57" s="39"/>
      <c r="G57" s="39"/>
      <c r="H57" s="39"/>
      <c r="I57" s="39"/>
      <c r="J57" s="39"/>
      <c r="K57" s="39"/>
      <c r="L57" s="39"/>
    </row>
    <row r="58" spans="1:12" ht="20.149999999999999" customHeight="1" x14ac:dyDescent="0.35">
      <c r="A58" s="71"/>
      <c r="B58" s="39"/>
      <c r="C58" s="39"/>
      <c r="D58" s="39"/>
      <c r="E58" s="39"/>
      <c r="F58" s="39"/>
      <c r="G58" s="39"/>
      <c r="H58" s="39"/>
      <c r="I58" s="39"/>
      <c r="J58" s="39"/>
      <c r="K58" s="39"/>
      <c r="L58" s="39"/>
    </row>
    <row r="59" spans="1:12" ht="20.149999999999999" customHeight="1" x14ac:dyDescent="0.35">
      <c r="A59" s="71"/>
      <c r="B59" s="39"/>
      <c r="C59" s="39"/>
      <c r="D59" s="39"/>
      <c r="E59" s="39"/>
      <c r="F59" s="39"/>
      <c r="G59" s="39"/>
      <c r="H59" s="39"/>
      <c r="I59" s="39"/>
      <c r="J59" s="39"/>
      <c r="K59" s="39"/>
      <c r="L59" s="39"/>
    </row>
    <row r="60" spans="1:12" ht="20.149999999999999" customHeight="1" x14ac:dyDescent="0.35">
      <c r="A60" s="71"/>
      <c r="B60" s="39"/>
      <c r="C60" s="39"/>
      <c r="D60" s="39"/>
      <c r="E60" s="39"/>
      <c r="F60" s="39"/>
      <c r="G60" s="39"/>
      <c r="H60" s="39"/>
      <c r="I60" s="39"/>
      <c r="J60" s="39"/>
      <c r="K60" s="39"/>
      <c r="L60" s="39"/>
    </row>
    <row r="61" spans="1:12" ht="20.149999999999999" customHeight="1" x14ac:dyDescent="0.35">
      <c r="A61" s="71"/>
      <c r="B61" s="39"/>
      <c r="C61" s="39"/>
      <c r="D61" s="39"/>
      <c r="E61" s="39"/>
      <c r="F61" s="39"/>
      <c r="G61" s="39"/>
      <c r="H61" s="39"/>
      <c r="I61" s="39"/>
      <c r="J61" s="39"/>
      <c r="K61" s="39"/>
      <c r="L61" s="39"/>
    </row>
    <row r="62" spans="1:12" ht="20.149999999999999" customHeight="1" x14ac:dyDescent="0.35">
      <c r="A62" s="71"/>
      <c r="B62" s="39"/>
      <c r="C62" s="39"/>
      <c r="D62" s="39"/>
      <c r="E62" s="39"/>
      <c r="F62" s="39"/>
      <c r="G62" s="39"/>
      <c r="H62" s="39"/>
      <c r="I62" s="39"/>
      <c r="J62" s="39"/>
      <c r="K62" s="39"/>
      <c r="L62" s="39"/>
    </row>
    <row r="63" spans="1:12" ht="20.149999999999999" customHeight="1" x14ac:dyDescent="0.35">
      <c r="A63" s="71"/>
      <c r="B63" s="39"/>
      <c r="C63" s="39"/>
      <c r="D63" s="39"/>
      <c r="E63" s="39"/>
      <c r="F63" s="39"/>
      <c r="G63" s="39"/>
      <c r="H63" s="39"/>
      <c r="I63" s="39"/>
      <c r="J63" s="39"/>
      <c r="K63" s="39"/>
      <c r="L63" s="39"/>
    </row>
    <row r="64" spans="1:12" ht="20.149999999999999" customHeight="1" x14ac:dyDescent="0.35">
      <c r="A64" s="71"/>
      <c r="B64" s="39"/>
      <c r="C64" s="39"/>
      <c r="D64" s="39"/>
      <c r="E64" s="39"/>
      <c r="F64" s="39"/>
      <c r="G64" s="39"/>
      <c r="H64" s="39"/>
      <c r="I64" s="39"/>
      <c r="J64" s="39"/>
      <c r="K64" s="39"/>
      <c r="L64" s="39"/>
    </row>
    <row r="65" spans="1:12" ht="20.149999999999999" customHeight="1" x14ac:dyDescent="0.35">
      <c r="A65" s="71"/>
      <c r="B65" s="39"/>
      <c r="C65" s="39"/>
      <c r="D65" s="39"/>
      <c r="E65" s="39"/>
      <c r="F65" s="39"/>
      <c r="G65" s="39"/>
      <c r="H65" s="39"/>
      <c r="I65" s="39"/>
      <c r="J65" s="39"/>
      <c r="K65" s="39"/>
      <c r="L65" s="39"/>
    </row>
    <row r="66" spans="1:12" ht="20.149999999999999" customHeight="1" x14ac:dyDescent="0.35">
      <c r="A66" s="71"/>
      <c r="B66" s="39"/>
      <c r="C66" s="39"/>
      <c r="D66" s="39"/>
      <c r="E66" s="39"/>
      <c r="F66" s="39"/>
      <c r="G66" s="39"/>
      <c r="H66" s="39"/>
      <c r="I66" s="39"/>
      <c r="J66" s="39"/>
      <c r="K66" s="39"/>
      <c r="L66" s="39"/>
    </row>
    <row r="67" spans="1:12" ht="20.149999999999999" customHeight="1" x14ac:dyDescent="0.35">
      <c r="A67" s="71"/>
      <c r="B67" s="39"/>
      <c r="C67" s="39"/>
      <c r="D67" s="39"/>
      <c r="E67" s="39"/>
      <c r="F67" s="39"/>
      <c r="G67" s="39"/>
      <c r="H67" s="39"/>
      <c r="I67" s="39"/>
      <c r="J67" s="39"/>
      <c r="K67" s="39"/>
      <c r="L67" s="39"/>
    </row>
    <row r="68" spans="1:12" ht="20.149999999999999" customHeight="1" x14ac:dyDescent="0.35">
      <c r="A68" s="71"/>
      <c r="B68" s="39"/>
      <c r="C68" s="39"/>
      <c r="D68" s="39"/>
      <c r="E68" s="39"/>
      <c r="F68" s="39"/>
      <c r="G68" s="39"/>
      <c r="H68" s="39"/>
      <c r="I68" s="39"/>
      <c r="J68" s="39"/>
      <c r="K68" s="39"/>
      <c r="L68" s="39"/>
    </row>
    <row r="69" spans="1:12" ht="20.149999999999999" customHeight="1" x14ac:dyDescent="0.35">
      <c r="A69" s="71"/>
      <c r="B69" s="39"/>
      <c r="C69" s="39"/>
      <c r="D69" s="39"/>
      <c r="E69" s="39"/>
      <c r="F69" s="39"/>
      <c r="G69" s="39"/>
      <c r="H69" s="39"/>
      <c r="I69" s="39"/>
      <c r="J69" s="39"/>
      <c r="K69" s="39"/>
      <c r="L69" s="39"/>
    </row>
    <row r="70" spans="1:12" ht="20.149999999999999" customHeight="1" x14ac:dyDescent="0.35">
      <c r="A70" s="71"/>
      <c r="B70" s="39"/>
      <c r="C70" s="39"/>
      <c r="D70" s="39"/>
      <c r="E70" s="39"/>
      <c r="F70" s="39"/>
      <c r="G70" s="39"/>
      <c r="H70" s="39"/>
      <c r="I70" s="39"/>
      <c r="J70" s="39"/>
      <c r="K70" s="39"/>
      <c r="L70" s="39"/>
    </row>
    <row r="71" spans="1:12" ht="20.149999999999999" customHeight="1" x14ac:dyDescent="0.35">
      <c r="A71" s="71"/>
      <c r="B71" s="39"/>
      <c r="C71" s="39"/>
      <c r="D71" s="39"/>
      <c r="E71" s="39"/>
      <c r="F71" s="39"/>
      <c r="G71" s="39"/>
      <c r="H71" s="39"/>
      <c r="I71" s="39"/>
      <c r="J71" s="39"/>
      <c r="K71" s="39"/>
      <c r="L71" s="39"/>
    </row>
    <row r="72" spans="1:12" ht="20.149999999999999" customHeight="1" x14ac:dyDescent="0.35">
      <c r="A72" s="71"/>
      <c r="B72" s="39"/>
      <c r="C72" s="39"/>
      <c r="D72" s="39"/>
      <c r="E72" s="39"/>
      <c r="F72" s="39"/>
      <c r="G72" s="39"/>
      <c r="H72" s="39"/>
      <c r="I72" s="39"/>
      <c r="J72" s="39"/>
      <c r="K72" s="39"/>
      <c r="L72" s="39"/>
    </row>
    <row r="73" spans="1:12" ht="20.149999999999999" customHeight="1" x14ac:dyDescent="0.35">
      <c r="A73" s="71"/>
      <c r="B73" s="39"/>
      <c r="C73" s="39"/>
      <c r="D73" s="39"/>
      <c r="E73" s="39"/>
      <c r="F73" s="39"/>
      <c r="G73" s="39"/>
      <c r="H73" s="39"/>
      <c r="I73" s="39"/>
      <c r="J73" s="39"/>
      <c r="K73" s="39"/>
      <c r="L73" s="39"/>
    </row>
    <row r="74" spans="1:12" ht="20.149999999999999" customHeight="1" x14ac:dyDescent="0.35">
      <c r="A74" s="71"/>
      <c r="B74" s="39"/>
      <c r="C74" s="39"/>
      <c r="D74" s="39"/>
      <c r="E74" s="39"/>
      <c r="F74" s="39"/>
      <c r="G74" s="39"/>
      <c r="H74" s="39"/>
      <c r="I74" s="39"/>
      <c r="J74" s="39"/>
      <c r="K74" s="39"/>
      <c r="L74" s="39"/>
    </row>
    <row r="75" spans="1:12" ht="20.149999999999999" customHeight="1" x14ac:dyDescent="0.35">
      <c r="A75" s="71"/>
      <c r="B75" s="39"/>
      <c r="C75" s="39"/>
      <c r="D75" s="39"/>
      <c r="E75" s="39"/>
      <c r="F75" s="39"/>
      <c r="G75" s="39"/>
      <c r="H75" s="39"/>
      <c r="I75" s="39"/>
      <c r="J75" s="39"/>
      <c r="K75" s="39"/>
      <c r="L75" s="39"/>
    </row>
    <row r="76" spans="1:12" ht="20.149999999999999" customHeight="1" x14ac:dyDescent="0.35">
      <c r="A76" s="71"/>
      <c r="B76" s="39"/>
      <c r="C76" s="39"/>
      <c r="D76" s="39"/>
      <c r="E76" s="39"/>
      <c r="F76" s="39"/>
      <c r="G76" s="39"/>
      <c r="H76" s="39"/>
      <c r="I76" s="39"/>
      <c r="J76" s="39"/>
      <c r="K76" s="39"/>
      <c r="L76" s="39"/>
    </row>
    <row r="77" spans="1:12" ht="20.149999999999999" customHeight="1" x14ac:dyDescent="0.35">
      <c r="A77" s="71"/>
      <c r="B77" s="39"/>
      <c r="C77" s="39"/>
      <c r="D77" s="39"/>
      <c r="E77" s="39"/>
      <c r="F77" s="39"/>
      <c r="G77" s="39"/>
      <c r="H77" s="39"/>
      <c r="I77" s="39"/>
      <c r="J77" s="39"/>
      <c r="K77" s="39"/>
      <c r="L77" s="39"/>
    </row>
    <row r="78" spans="1:12" ht="20.149999999999999" customHeight="1" x14ac:dyDescent="0.35">
      <c r="A78" s="71"/>
      <c r="B78" s="39"/>
      <c r="C78" s="39"/>
      <c r="D78" s="39"/>
      <c r="E78" s="39"/>
      <c r="F78" s="39"/>
      <c r="G78" s="39"/>
      <c r="H78" s="39"/>
      <c r="I78" s="39"/>
      <c r="J78" s="39"/>
      <c r="K78" s="39"/>
      <c r="L78" s="39"/>
    </row>
    <row r="79" spans="1:12" ht="20.149999999999999" customHeight="1" x14ac:dyDescent="0.35">
      <c r="A79" s="71"/>
      <c r="B79" s="39"/>
      <c r="C79" s="39"/>
      <c r="D79" s="39"/>
      <c r="E79" s="39"/>
      <c r="F79" s="39"/>
      <c r="G79" s="39"/>
      <c r="H79" s="39"/>
      <c r="I79" s="39"/>
      <c r="J79" s="39"/>
      <c r="K79" s="39"/>
      <c r="L79" s="39"/>
    </row>
    <row r="80" spans="1:12" ht="20.149999999999999" customHeight="1" x14ac:dyDescent="0.35">
      <c r="A80" s="71"/>
      <c r="B80" s="39"/>
      <c r="C80" s="39"/>
      <c r="D80" s="39"/>
      <c r="E80" s="39"/>
      <c r="F80" s="39"/>
      <c r="G80" s="39"/>
      <c r="H80" s="39"/>
      <c r="I80" s="39"/>
      <c r="J80" s="39"/>
      <c r="K80" s="39"/>
      <c r="L80" s="39"/>
    </row>
    <row r="81" spans="1:12" ht="20.149999999999999" customHeight="1" x14ac:dyDescent="0.35">
      <c r="A81" s="71"/>
      <c r="B81" s="39"/>
      <c r="C81" s="39"/>
      <c r="D81" s="39"/>
      <c r="E81" s="39"/>
      <c r="F81" s="39"/>
      <c r="G81" s="39"/>
      <c r="H81" s="39"/>
      <c r="I81" s="39"/>
      <c r="J81" s="39"/>
      <c r="K81" s="39"/>
      <c r="L81" s="39"/>
    </row>
    <row r="82" spans="1:12" ht="20.149999999999999" customHeight="1" x14ac:dyDescent="0.35">
      <c r="A82" s="71"/>
      <c r="B82" s="39"/>
      <c r="C82" s="39"/>
      <c r="D82" s="39"/>
      <c r="E82" s="39"/>
      <c r="F82" s="39"/>
      <c r="G82" s="39"/>
      <c r="H82" s="39"/>
      <c r="I82" s="39"/>
      <c r="J82" s="39"/>
      <c r="K82" s="39"/>
      <c r="L82" s="39"/>
    </row>
    <row r="83" spans="1:12" ht="20.149999999999999" customHeight="1" x14ac:dyDescent="0.35">
      <c r="A83" s="71"/>
      <c r="B83" s="39"/>
      <c r="C83" s="39"/>
      <c r="D83" s="39"/>
      <c r="E83" s="39"/>
      <c r="F83" s="39"/>
      <c r="G83" s="39"/>
      <c r="H83" s="39"/>
      <c r="I83" s="39"/>
      <c r="J83" s="39"/>
      <c r="K83" s="39"/>
      <c r="L83" s="39"/>
    </row>
    <row r="84" spans="1:12" ht="20.149999999999999" customHeight="1" x14ac:dyDescent="0.35">
      <c r="A84" s="71"/>
      <c r="B84" s="39"/>
      <c r="C84" s="39"/>
      <c r="D84" s="39"/>
      <c r="E84" s="39"/>
      <c r="F84" s="39"/>
      <c r="G84" s="39"/>
      <c r="H84" s="39"/>
      <c r="I84" s="39"/>
      <c r="J84" s="39"/>
      <c r="K84" s="39"/>
      <c r="L84" s="39"/>
    </row>
    <row r="85" spans="1:12" ht="20.149999999999999" customHeight="1" x14ac:dyDescent="0.35">
      <c r="A85" s="71"/>
      <c r="B85" s="39"/>
      <c r="C85" s="39"/>
      <c r="D85" s="39"/>
      <c r="E85" s="39"/>
      <c r="F85" s="39"/>
      <c r="G85" s="39"/>
      <c r="H85" s="39"/>
      <c r="I85" s="39"/>
      <c r="J85" s="39"/>
      <c r="K85" s="39"/>
      <c r="L85" s="39"/>
    </row>
    <row r="86" spans="1:12" ht="20.149999999999999" customHeight="1" x14ac:dyDescent="0.35">
      <c r="A86" s="71"/>
      <c r="B86" s="39"/>
      <c r="C86" s="39"/>
      <c r="D86" s="39"/>
      <c r="E86" s="39"/>
      <c r="F86" s="39"/>
      <c r="G86" s="39"/>
      <c r="H86" s="39"/>
      <c r="I86" s="39"/>
      <c r="J86" s="39"/>
      <c r="K86" s="39"/>
      <c r="L86" s="39"/>
    </row>
    <row r="87" spans="1:12" ht="20.149999999999999" customHeight="1" x14ac:dyDescent="0.35">
      <c r="A87" s="71"/>
      <c r="B87" s="39"/>
      <c r="C87" s="39"/>
      <c r="D87" s="39"/>
      <c r="E87" s="39"/>
      <c r="F87" s="39"/>
      <c r="G87" s="39"/>
      <c r="H87" s="39"/>
      <c r="I87" s="39"/>
      <c r="J87" s="39"/>
      <c r="K87" s="39"/>
      <c r="L87" s="39"/>
    </row>
    <row r="88" spans="1:12" ht="20.149999999999999" customHeight="1" x14ac:dyDescent="0.35">
      <c r="A88" s="71"/>
      <c r="B88" s="39"/>
      <c r="C88" s="39"/>
      <c r="D88" s="39"/>
      <c r="E88" s="39"/>
      <c r="F88" s="39"/>
      <c r="G88" s="39"/>
      <c r="H88" s="39"/>
      <c r="I88" s="39"/>
      <c r="J88" s="39"/>
      <c r="K88" s="39"/>
      <c r="L88" s="39"/>
    </row>
    <row r="89" spans="1:12" ht="20.149999999999999" customHeight="1" x14ac:dyDescent="0.35">
      <c r="A89" s="71"/>
      <c r="B89" s="39"/>
      <c r="C89" s="39"/>
      <c r="D89" s="39"/>
      <c r="E89" s="39"/>
      <c r="F89" s="39"/>
      <c r="G89" s="39"/>
      <c r="H89" s="39"/>
      <c r="I89" s="39"/>
      <c r="J89" s="39"/>
      <c r="K89" s="39"/>
      <c r="L89" s="39"/>
    </row>
    <row r="90" spans="1:12" ht="20.149999999999999" customHeight="1" x14ac:dyDescent="0.35">
      <c r="A90" s="71"/>
      <c r="B90" s="39"/>
      <c r="C90" s="39"/>
      <c r="D90" s="39"/>
      <c r="E90" s="39"/>
      <c r="F90" s="39"/>
      <c r="G90" s="39"/>
      <c r="H90" s="39"/>
      <c r="I90" s="39"/>
      <c r="J90" s="39"/>
      <c r="K90" s="39"/>
      <c r="L90" s="39"/>
    </row>
    <row r="91" spans="1:12" ht="20.149999999999999" customHeight="1" x14ac:dyDescent="0.35">
      <c r="A91" s="71"/>
      <c r="B91" s="39"/>
      <c r="C91" s="39"/>
      <c r="D91" s="39"/>
      <c r="E91" s="39"/>
      <c r="F91" s="39"/>
      <c r="G91" s="39"/>
      <c r="H91" s="39"/>
      <c r="I91" s="39"/>
      <c r="J91" s="39"/>
      <c r="K91" s="39"/>
      <c r="L91" s="39"/>
    </row>
    <row r="92" spans="1:12" ht="20.149999999999999" customHeight="1" x14ac:dyDescent="0.35">
      <c r="A92" s="71"/>
      <c r="B92" s="39"/>
      <c r="C92" s="39"/>
      <c r="D92" s="39"/>
      <c r="E92" s="39"/>
      <c r="F92" s="39"/>
      <c r="G92" s="39"/>
      <c r="H92" s="39"/>
      <c r="I92" s="39"/>
      <c r="J92" s="39"/>
      <c r="K92" s="39"/>
      <c r="L92" s="39"/>
    </row>
    <row r="93" spans="1:12" ht="20.149999999999999" customHeight="1" x14ac:dyDescent="0.35">
      <c r="A93" s="71"/>
      <c r="B93" s="39"/>
      <c r="C93" s="39"/>
      <c r="D93" s="39"/>
      <c r="E93" s="39"/>
      <c r="F93" s="39"/>
      <c r="G93" s="39"/>
      <c r="H93" s="39"/>
      <c r="I93" s="39"/>
      <c r="J93" s="39"/>
      <c r="K93" s="39"/>
      <c r="L93" s="39"/>
    </row>
    <row r="94" spans="1:12" ht="20.149999999999999" customHeight="1" x14ac:dyDescent="0.35">
      <c r="A94" s="71"/>
      <c r="B94" s="39"/>
      <c r="C94" s="39"/>
      <c r="D94" s="39"/>
      <c r="E94" s="39"/>
      <c r="F94" s="39"/>
      <c r="G94" s="39"/>
      <c r="H94" s="39"/>
      <c r="I94" s="39"/>
      <c r="J94" s="39"/>
      <c r="K94" s="39"/>
      <c r="L94" s="39"/>
    </row>
    <row r="95" spans="1:12" ht="20.149999999999999" customHeight="1" x14ac:dyDescent="0.35">
      <c r="A95" s="71"/>
      <c r="B95" s="39"/>
      <c r="C95" s="39"/>
      <c r="D95" s="39"/>
      <c r="E95" s="39"/>
      <c r="F95" s="39"/>
      <c r="G95" s="39"/>
      <c r="H95" s="39"/>
      <c r="I95" s="39"/>
      <c r="J95" s="39"/>
      <c r="K95" s="39"/>
      <c r="L95" s="39"/>
    </row>
    <row r="96" spans="1:12" ht="20.149999999999999" customHeight="1" x14ac:dyDescent="0.35">
      <c r="A96" s="71"/>
      <c r="B96" s="39"/>
      <c r="C96" s="39"/>
      <c r="D96" s="39"/>
      <c r="E96" s="39"/>
      <c r="F96" s="39"/>
      <c r="G96" s="39"/>
      <c r="H96" s="39"/>
      <c r="I96" s="39"/>
      <c r="J96" s="39"/>
      <c r="K96" s="39"/>
      <c r="L96" s="39"/>
    </row>
    <row r="97" spans="1:12" ht="20.149999999999999" customHeight="1" x14ac:dyDescent="0.35">
      <c r="A97" s="71"/>
      <c r="B97" s="39"/>
      <c r="C97" s="39"/>
      <c r="D97" s="39"/>
      <c r="E97" s="39"/>
      <c r="F97" s="39"/>
      <c r="G97" s="39"/>
      <c r="H97" s="39"/>
      <c r="I97" s="39"/>
      <c r="J97" s="39"/>
      <c r="K97" s="39"/>
      <c r="L97" s="39"/>
    </row>
    <row r="98" spans="1:12" ht="20.149999999999999" customHeight="1" x14ac:dyDescent="0.35">
      <c r="A98" s="71"/>
      <c r="B98" s="39"/>
      <c r="C98" s="39"/>
      <c r="D98" s="39"/>
      <c r="E98" s="39"/>
      <c r="F98" s="39"/>
      <c r="G98" s="39"/>
      <c r="H98" s="39"/>
      <c r="I98" s="39"/>
      <c r="J98" s="39"/>
      <c r="K98" s="39"/>
      <c r="L98" s="39"/>
    </row>
    <row r="99" spans="1:12" ht="20.149999999999999" customHeight="1" x14ac:dyDescent="0.35">
      <c r="A99" s="71"/>
      <c r="B99" s="39"/>
      <c r="C99" s="39"/>
      <c r="D99" s="39"/>
      <c r="E99" s="39"/>
      <c r="F99" s="39"/>
      <c r="G99" s="39"/>
      <c r="H99" s="39"/>
      <c r="I99" s="39"/>
      <c r="J99" s="39"/>
      <c r="K99" s="39"/>
      <c r="L99" s="39"/>
    </row>
    <row r="100" spans="1:12" ht="20.149999999999999" customHeight="1" thickBot="1" x14ac:dyDescent="0.4">
      <c r="A100" s="72"/>
      <c r="B100" s="39"/>
      <c r="C100" s="39"/>
      <c r="D100" s="39"/>
      <c r="E100" s="39"/>
      <c r="F100" s="39"/>
      <c r="G100" s="39"/>
      <c r="H100" s="39"/>
      <c r="I100" s="39"/>
      <c r="J100" s="39"/>
      <c r="K100" s="39"/>
      <c r="L100" s="39"/>
    </row>
  </sheetData>
  <mergeCells count="4">
    <mergeCell ref="A1:L1"/>
    <mergeCell ref="A2:L2"/>
    <mergeCell ref="B3:D3"/>
    <mergeCell ref="E3:L3"/>
  </mergeCells>
  <pageMargins left="0.7" right="0.7" top="0.75" bottom="0.75" header="0.3" footer="0.3"/>
  <customProperties>
    <customPr name="_pios_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00"/>
  <sheetViews>
    <sheetView zoomScale="80" zoomScaleNormal="80" workbookViewId="0">
      <selection sqref="A1:L1"/>
    </sheetView>
  </sheetViews>
  <sheetFormatPr defaultColWidth="9.1796875" defaultRowHeight="14.5" x14ac:dyDescent="0.35"/>
  <cols>
    <col min="1" max="1" width="20.7265625" style="2" customWidth="1"/>
    <col min="2" max="2" width="8.7265625" style="2" customWidth="1"/>
    <col min="3" max="4" width="16.7265625" style="2" customWidth="1"/>
    <col min="5" max="12" width="12.7265625" style="2" customWidth="1"/>
    <col min="13" max="13" width="10.7265625" style="2" customWidth="1"/>
    <col min="14" max="16384" width="9.1796875" style="2"/>
  </cols>
  <sheetData>
    <row r="1" spans="1:13" ht="20.149999999999999" customHeight="1" thickBot="1" x14ac:dyDescent="0.4">
      <c r="A1" s="145" t="s">
        <v>118</v>
      </c>
      <c r="B1" s="146"/>
      <c r="C1" s="146"/>
      <c r="D1" s="146"/>
      <c r="E1" s="146"/>
      <c r="F1" s="146"/>
      <c r="G1" s="146"/>
      <c r="H1" s="146"/>
      <c r="I1" s="154"/>
      <c r="J1" s="154"/>
      <c r="K1" s="154"/>
      <c r="L1" s="155"/>
      <c r="M1" s="64" t="str">
        <f>HYPERLINK("[Universal_Custom_PCR_Array_Panel_Conversion.xlsx]Data_Entry!$C$7","BACK")</f>
        <v>BACK</v>
      </c>
    </row>
    <row r="2" spans="1:13" ht="174.75" customHeight="1" thickBot="1" x14ac:dyDescent="0.4">
      <c r="A2" s="129" t="s">
        <v>346</v>
      </c>
      <c r="B2" s="151"/>
      <c r="C2" s="151"/>
      <c r="D2" s="151"/>
      <c r="E2" s="151"/>
      <c r="F2" s="151"/>
      <c r="G2" s="151"/>
      <c r="H2" s="151"/>
      <c r="I2" s="151"/>
      <c r="J2" s="151"/>
      <c r="K2" s="151"/>
      <c r="L2" s="152"/>
    </row>
    <row r="3" spans="1:13" ht="20.149999999999999" customHeight="1" x14ac:dyDescent="0.35">
      <c r="A3" s="104" t="s">
        <v>300</v>
      </c>
      <c r="B3" s="173" t="s">
        <v>91</v>
      </c>
      <c r="C3" s="174"/>
      <c r="D3" s="175"/>
      <c r="E3" s="176" t="s">
        <v>292</v>
      </c>
      <c r="F3" s="177"/>
      <c r="G3" s="177"/>
      <c r="H3" s="177"/>
      <c r="I3" s="177"/>
      <c r="J3" s="177"/>
      <c r="K3" s="177"/>
      <c r="L3" s="178"/>
    </row>
    <row r="4" spans="1:13" ht="20.149999999999999" customHeight="1" thickBot="1" x14ac:dyDescent="0.4">
      <c r="A4" s="5" t="s">
        <v>265</v>
      </c>
      <c r="B4" s="28" t="s">
        <v>93</v>
      </c>
      <c r="C4" s="29" t="s">
        <v>94</v>
      </c>
      <c r="D4" s="27" t="s">
        <v>95</v>
      </c>
      <c r="E4" s="28" t="s">
        <v>96</v>
      </c>
      <c r="F4" s="29" t="s">
        <v>97</v>
      </c>
      <c r="G4" s="29" t="s">
        <v>100</v>
      </c>
      <c r="H4" s="29" t="s">
        <v>103</v>
      </c>
      <c r="I4" s="29" t="s">
        <v>106</v>
      </c>
      <c r="J4" s="29" t="s">
        <v>107</v>
      </c>
      <c r="K4" s="29" t="s">
        <v>110</v>
      </c>
      <c r="L4" s="27" t="s">
        <v>111</v>
      </c>
    </row>
    <row r="5" spans="1:13" ht="20.149999999999999" customHeight="1" x14ac:dyDescent="0.35">
      <c r="A5" s="70"/>
      <c r="B5" s="95">
        <v>1</v>
      </c>
      <c r="C5" s="96"/>
      <c r="D5" s="96"/>
      <c r="E5" s="73">
        <f>$A5</f>
        <v>0</v>
      </c>
      <c r="F5" s="73">
        <f>$A9</f>
        <v>0</v>
      </c>
      <c r="G5" s="73">
        <f>$A29</f>
        <v>0</v>
      </c>
      <c r="H5" s="73">
        <f>$A33</f>
        <v>0</v>
      </c>
      <c r="I5" s="73">
        <f>$A53</f>
        <v>0</v>
      </c>
      <c r="J5" s="73">
        <f>$A57</f>
        <v>0</v>
      </c>
      <c r="K5" s="73">
        <f>$A77</f>
        <v>0</v>
      </c>
      <c r="L5" s="32">
        <f>$A81</f>
        <v>0</v>
      </c>
    </row>
    <row r="6" spans="1:13" ht="20.149999999999999" customHeight="1" x14ac:dyDescent="0.35">
      <c r="A6" s="71"/>
      <c r="B6" s="97">
        <v>2</v>
      </c>
      <c r="C6" s="98"/>
      <c r="D6" s="98"/>
      <c r="E6" s="34">
        <f>$A13</f>
        <v>0</v>
      </c>
      <c r="F6" s="34">
        <f>$A17</f>
        <v>0</v>
      </c>
      <c r="G6" s="34">
        <f>$A37</f>
        <v>0</v>
      </c>
      <c r="H6" s="34">
        <f>$A41</f>
        <v>0</v>
      </c>
      <c r="I6" s="34">
        <f>$A61</f>
        <v>0</v>
      </c>
      <c r="J6" s="34">
        <f>$A65</f>
        <v>0</v>
      </c>
      <c r="K6" s="34">
        <f>$A85</f>
        <v>0</v>
      </c>
      <c r="L6" s="35">
        <f>$A89</f>
        <v>0</v>
      </c>
    </row>
    <row r="7" spans="1:13" ht="20.149999999999999" customHeight="1" x14ac:dyDescent="0.35">
      <c r="A7" s="71"/>
      <c r="B7" s="99">
        <v>3</v>
      </c>
      <c r="C7" s="100" t="s">
        <v>119</v>
      </c>
      <c r="D7" s="100" t="s">
        <v>120</v>
      </c>
      <c r="E7" s="34">
        <f>$A21</f>
        <v>0</v>
      </c>
      <c r="F7" s="34">
        <f>$A25</f>
        <v>0</v>
      </c>
      <c r="G7" s="34">
        <f>$A45</f>
        <v>0</v>
      </c>
      <c r="H7" s="34">
        <f>$A49</f>
        <v>0</v>
      </c>
      <c r="I7" s="34">
        <f>$A69</f>
        <v>0</v>
      </c>
      <c r="J7" s="34">
        <f>$A73</f>
        <v>0</v>
      </c>
      <c r="K7" s="34">
        <f>$A93</f>
        <v>0</v>
      </c>
      <c r="L7" s="35">
        <f>$A97</f>
        <v>0</v>
      </c>
    </row>
    <row r="8" spans="1:13" ht="20.149999999999999" customHeight="1" x14ac:dyDescent="0.35">
      <c r="A8" s="71"/>
      <c r="B8" s="101">
        <v>1</v>
      </c>
      <c r="C8" s="98" t="str">
        <f>IF(C$5="","",C$5)</f>
        <v/>
      </c>
      <c r="D8" s="98" t="str">
        <f>IF(D$5="","",D$5)</f>
        <v/>
      </c>
      <c r="E8" s="34">
        <f>$A6</f>
        <v>0</v>
      </c>
      <c r="F8" s="34">
        <f>$A10</f>
        <v>0</v>
      </c>
      <c r="G8" s="34">
        <f>$A30</f>
        <v>0</v>
      </c>
      <c r="H8" s="34">
        <f>$A34</f>
        <v>0</v>
      </c>
      <c r="I8" s="34">
        <f>$A54</f>
        <v>0</v>
      </c>
      <c r="J8" s="34">
        <f>$A58</f>
        <v>0</v>
      </c>
      <c r="K8" s="34">
        <f>$A78</f>
        <v>0</v>
      </c>
      <c r="L8" s="35">
        <f>$A82</f>
        <v>0</v>
      </c>
    </row>
    <row r="9" spans="1:13" ht="20.149999999999999" customHeight="1" x14ac:dyDescent="0.35">
      <c r="A9" s="71"/>
      <c r="B9" s="101">
        <v>2</v>
      </c>
      <c r="C9" s="98" t="str">
        <f>IF(C$6="","",C$6)</f>
        <v/>
      </c>
      <c r="D9" s="98" t="str">
        <f>IF(D$6="","",D$6)</f>
        <v/>
      </c>
      <c r="E9" s="34">
        <f>$A14</f>
        <v>0</v>
      </c>
      <c r="F9" s="34">
        <f>$A18</f>
        <v>0</v>
      </c>
      <c r="G9" s="34">
        <f>$A38</f>
        <v>0</v>
      </c>
      <c r="H9" s="34">
        <f>$A42</f>
        <v>0</v>
      </c>
      <c r="I9" s="34">
        <f>$A62</f>
        <v>0</v>
      </c>
      <c r="J9" s="34">
        <f>$A66</f>
        <v>0</v>
      </c>
      <c r="K9" s="34">
        <f>$A86</f>
        <v>0</v>
      </c>
      <c r="L9" s="35">
        <f>$A90</f>
        <v>0</v>
      </c>
    </row>
    <row r="10" spans="1:13" ht="20.149999999999999" customHeight="1" x14ac:dyDescent="0.35">
      <c r="A10" s="71"/>
      <c r="B10" s="101">
        <v>3</v>
      </c>
      <c r="C10" s="98" t="str">
        <f>IF(C$7="","",C$7)</f>
        <v>Mref</v>
      </c>
      <c r="D10" s="98" t="str">
        <f>IF(D$7="","",D$7)</f>
        <v>VPH000-0000000A</v>
      </c>
      <c r="E10" s="34">
        <f>$A22</f>
        <v>0</v>
      </c>
      <c r="F10" s="34">
        <f>$A26</f>
        <v>0</v>
      </c>
      <c r="G10" s="34">
        <f>$A46</f>
        <v>0</v>
      </c>
      <c r="H10" s="34">
        <f>$A50</f>
        <v>0</v>
      </c>
      <c r="I10" s="34">
        <f>$A70</f>
        <v>0</v>
      </c>
      <c r="J10" s="34">
        <f>$A74</f>
        <v>0</v>
      </c>
      <c r="K10" s="34">
        <f>$A94</f>
        <v>0</v>
      </c>
      <c r="L10" s="35">
        <f>$A98</f>
        <v>0</v>
      </c>
    </row>
    <row r="11" spans="1:13" ht="20.149999999999999" customHeight="1" x14ac:dyDescent="0.35">
      <c r="A11" s="71"/>
      <c r="B11" s="101">
        <v>1</v>
      </c>
      <c r="C11" s="98" t="str">
        <f>IF(C$5="","",C$5)</f>
        <v/>
      </c>
      <c r="D11" s="98" t="str">
        <f>IF(D$5="","",D$5)</f>
        <v/>
      </c>
      <c r="E11" s="34">
        <f>$A7</f>
        <v>0</v>
      </c>
      <c r="F11" s="34">
        <f>$A11</f>
        <v>0</v>
      </c>
      <c r="G11" s="34">
        <f>$A31</f>
        <v>0</v>
      </c>
      <c r="H11" s="34">
        <f>$A35</f>
        <v>0</v>
      </c>
      <c r="I11" s="34">
        <f>$A55</f>
        <v>0</v>
      </c>
      <c r="J11" s="34">
        <f>$A59</f>
        <v>0</v>
      </c>
      <c r="K11" s="34">
        <f>$A79</f>
        <v>0</v>
      </c>
      <c r="L11" s="35">
        <f>$A83</f>
        <v>0</v>
      </c>
    </row>
    <row r="12" spans="1:13" ht="20.149999999999999" customHeight="1" x14ac:dyDescent="0.35">
      <c r="A12" s="71"/>
      <c r="B12" s="101">
        <v>2</v>
      </c>
      <c r="C12" s="98" t="str">
        <f>IF(C$6="","",C$6)</f>
        <v/>
      </c>
      <c r="D12" s="98" t="str">
        <f>IF(D$6="","",D$6)</f>
        <v/>
      </c>
      <c r="E12" s="34">
        <f>$A15</f>
        <v>0</v>
      </c>
      <c r="F12" s="34">
        <f>$A19</f>
        <v>0</v>
      </c>
      <c r="G12" s="34">
        <f>$A39</f>
        <v>0</v>
      </c>
      <c r="H12" s="34">
        <f>$A43</f>
        <v>0</v>
      </c>
      <c r="I12" s="34">
        <f>$A63</f>
        <v>0</v>
      </c>
      <c r="J12" s="34">
        <f>$A67</f>
        <v>0</v>
      </c>
      <c r="K12" s="34">
        <f>$A87</f>
        <v>0</v>
      </c>
      <c r="L12" s="35">
        <f>$A91</f>
        <v>0</v>
      </c>
    </row>
    <row r="13" spans="1:13" ht="20.149999999999999" customHeight="1" x14ac:dyDescent="0.35">
      <c r="A13" s="71"/>
      <c r="B13" s="101">
        <v>3</v>
      </c>
      <c r="C13" s="98" t="str">
        <f>IF(C$7="","",C$7)</f>
        <v>Mref</v>
      </c>
      <c r="D13" s="98" t="str">
        <f>IF(D$7="","",D$7)</f>
        <v>VPH000-0000000A</v>
      </c>
      <c r="E13" s="34">
        <f>$A23</f>
        <v>0</v>
      </c>
      <c r="F13" s="34">
        <f>$A27</f>
        <v>0</v>
      </c>
      <c r="G13" s="34">
        <f>$A47</f>
        <v>0</v>
      </c>
      <c r="H13" s="34">
        <f>$A51</f>
        <v>0</v>
      </c>
      <c r="I13" s="34">
        <f>$A71</f>
        <v>0</v>
      </c>
      <c r="J13" s="34">
        <f>$A75</f>
        <v>0</v>
      </c>
      <c r="K13" s="34">
        <f>$A95</f>
        <v>0</v>
      </c>
      <c r="L13" s="35">
        <f>$A99</f>
        <v>0</v>
      </c>
    </row>
    <row r="14" spans="1:13" ht="20.149999999999999" customHeight="1" x14ac:dyDescent="0.35">
      <c r="A14" s="71"/>
      <c r="B14" s="101">
        <v>1</v>
      </c>
      <c r="C14" s="98" t="str">
        <f>IF(C$5="","",C$5)</f>
        <v/>
      </c>
      <c r="D14" s="98" t="str">
        <f>IF(D$5="","",D$5)</f>
        <v/>
      </c>
      <c r="E14" s="34">
        <f>$A8</f>
        <v>0</v>
      </c>
      <c r="F14" s="34">
        <f>$A12</f>
        <v>0</v>
      </c>
      <c r="G14" s="34">
        <f>$A32</f>
        <v>0</v>
      </c>
      <c r="H14" s="34">
        <f>$A36</f>
        <v>0</v>
      </c>
      <c r="I14" s="34">
        <f>$A56</f>
        <v>0</v>
      </c>
      <c r="J14" s="34">
        <f>$A60</f>
        <v>0</v>
      </c>
      <c r="K14" s="34">
        <f>$A80</f>
        <v>0</v>
      </c>
      <c r="L14" s="35">
        <f>$A84</f>
        <v>0</v>
      </c>
    </row>
    <row r="15" spans="1:13" ht="20.149999999999999" customHeight="1" x14ac:dyDescent="0.35">
      <c r="A15" s="71"/>
      <c r="B15" s="101">
        <v>2</v>
      </c>
      <c r="C15" s="98" t="str">
        <f>IF(C$6="","",C$6)</f>
        <v/>
      </c>
      <c r="D15" s="98" t="str">
        <f>IF(D$6="","",D$6)</f>
        <v/>
      </c>
      <c r="E15" s="34">
        <f>$A16</f>
        <v>0</v>
      </c>
      <c r="F15" s="34">
        <f>$A20</f>
        <v>0</v>
      </c>
      <c r="G15" s="34">
        <f>$A40</f>
        <v>0</v>
      </c>
      <c r="H15" s="34">
        <f>$A44</f>
        <v>0</v>
      </c>
      <c r="I15" s="34">
        <f>$A64</f>
        <v>0</v>
      </c>
      <c r="J15" s="34">
        <f>$A68</f>
        <v>0</v>
      </c>
      <c r="K15" s="34">
        <f>$A88</f>
        <v>0</v>
      </c>
      <c r="L15" s="35">
        <f>$A92</f>
        <v>0</v>
      </c>
    </row>
    <row r="16" spans="1:13" ht="20.149999999999999" customHeight="1" thickBot="1" x14ac:dyDescent="0.4">
      <c r="A16" s="71"/>
      <c r="B16" s="102">
        <v>3</v>
      </c>
      <c r="C16" s="102" t="str">
        <f>IF(C$7="","",C$7)</f>
        <v>Mref</v>
      </c>
      <c r="D16" s="102" t="str">
        <f>IF(D$7="","",D$7)</f>
        <v>VPH000-0000000A</v>
      </c>
      <c r="E16" s="36">
        <f>$A24</f>
        <v>0</v>
      </c>
      <c r="F16" s="36">
        <f>$A28</f>
        <v>0</v>
      </c>
      <c r="G16" s="36">
        <f>$A48</f>
        <v>0</v>
      </c>
      <c r="H16" s="36">
        <f>$A52</f>
        <v>0</v>
      </c>
      <c r="I16" s="36">
        <f>$A72</f>
        <v>0</v>
      </c>
      <c r="J16" s="36">
        <f>$A76</f>
        <v>0</v>
      </c>
      <c r="K16" s="36">
        <f>$A96</f>
        <v>0</v>
      </c>
      <c r="L16" s="37">
        <f>$A100</f>
        <v>0</v>
      </c>
    </row>
    <row r="17" spans="1:12" ht="20.149999999999999" customHeight="1" x14ac:dyDescent="0.35">
      <c r="A17" s="71"/>
      <c r="B17" s="38"/>
      <c r="C17" s="38"/>
      <c r="D17" s="38"/>
      <c r="E17" s="39"/>
      <c r="F17" s="39"/>
      <c r="G17" s="39"/>
      <c r="H17" s="39"/>
      <c r="I17" s="39"/>
      <c r="J17" s="39"/>
      <c r="K17" s="39"/>
      <c r="L17" s="39"/>
    </row>
    <row r="18" spans="1:12" ht="20.149999999999999" customHeight="1" x14ac:dyDescent="0.35">
      <c r="A18" s="71"/>
      <c r="B18" s="38"/>
      <c r="C18" s="38"/>
      <c r="D18" s="38"/>
      <c r="E18" s="39"/>
      <c r="F18" s="39"/>
      <c r="G18" s="39"/>
      <c r="H18" s="39"/>
      <c r="I18" s="39"/>
      <c r="J18" s="39"/>
      <c r="K18" s="39"/>
      <c r="L18" s="39"/>
    </row>
    <row r="19" spans="1:12" ht="20.149999999999999" customHeight="1" x14ac:dyDescent="0.35">
      <c r="A19" s="71"/>
      <c r="B19" s="38"/>
      <c r="C19" s="38"/>
      <c r="D19" s="38"/>
      <c r="E19" s="39"/>
      <c r="F19" s="39"/>
      <c r="G19" s="39"/>
      <c r="H19" s="39"/>
      <c r="I19" s="39"/>
      <c r="J19" s="39"/>
      <c r="K19" s="39"/>
      <c r="L19" s="39"/>
    </row>
    <row r="20" spans="1:12" ht="20.149999999999999" customHeight="1" x14ac:dyDescent="0.35">
      <c r="A20" s="71"/>
      <c r="B20" s="38"/>
      <c r="C20" s="38"/>
      <c r="D20" s="38"/>
      <c r="E20" s="39"/>
      <c r="F20" s="39"/>
      <c r="G20" s="39"/>
      <c r="H20" s="39"/>
      <c r="I20" s="39"/>
      <c r="J20" s="39"/>
      <c r="K20" s="39"/>
      <c r="L20" s="39"/>
    </row>
    <row r="21" spans="1:12" ht="20.149999999999999" customHeight="1" x14ac:dyDescent="0.35">
      <c r="A21" s="71"/>
      <c r="B21" s="38"/>
      <c r="C21" s="38"/>
      <c r="D21" s="38"/>
      <c r="E21" s="39"/>
      <c r="F21" s="39"/>
      <c r="G21" s="39"/>
      <c r="H21" s="39"/>
      <c r="I21" s="39"/>
      <c r="J21" s="39"/>
      <c r="K21" s="39"/>
      <c r="L21" s="39"/>
    </row>
    <row r="22" spans="1:12" ht="20.149999999999999" customHeight="1" x14ac:dyDescent="0.35">
      <c r="A22" s="71"/>
      <c r="B22" s="38"/>
      <c r="C22" s="38"/>
      <c r="D22" s="38"/>
      <c r="E22" s="39"/>
      <c r="F22" s="39"/>
      <c r="G22" s="39"/>
      <c r="H22" s="39"/>
      <c r="I22" s="39"/>
      <c r="J22" s="39"/>
      <c r="K22" s="39"/>
      <c r="L22" s="39"/>
    </row>
    <row r="23" spans="1:12" ht="20.149999999999999" customHeight="1" x14ac:dyDescent="0.35">
      <c r="A23" s="71"/>
      <c r="B23" s="38"/>
      <c r="C23" s="38"/>
      <c r="D23" s="38"/>
      <c r="E23" s="39"/>
      <c r="F23" s="39"/>
      <c r="G23" s="39"/>
      <c r="H23" s="39"/>
      <c r="I23" s="39"/>
      <c r="J23" s="39"/>
      <c r="K23" s="39"/>
      <c r="L23" s="39"/>
    </row>
    <row r="24" spans="1:12" ht="20.149999999999999" customHeight="1" x14ac:dyDescent="0.35">
      <c r="A24" s="71"/>
      <c r="B24" s="38"/>
      <c r="C24" s="38"/>
      <c r="D24" s="38"/>
      <c r="E24" s="39"/>
      <c r="F24" s="39"/>
      <c r="G24" s="39"/>
      <c r="H24" s="39"/>
      <c r="I24" s="39"/>
      <c r="J24" s="39"/>
      <c r="K24" s="39"/>
      <c r="L24" s="39"/>
    </row>
    <row r="25" spans="1:12" ht="20.149999999999999" customHeight="1" x14ac:dyDescent="0.35">
      <c r="A25" s="71"/>
      <c r="B25" s="38"/>
      <c r="C25" s="38"/>
      <c r="D25" s="38"/>
      <c r="E25" s="39"/>
      <c r="F25" s="39"/>
      <c r="G25" s="39"/>
      <c r="H25" s="39"/>
      <c r="I25" s="39"/>
      <c r="J25" s="39"/>
      <c r="K25" s="39"/>
      <c r="L25" s="39"/>
    </row>
    <row r="26" spans="1:12" ht="20.149999999999999" customHeight="1" x14ac:dyDescent="0.35">
      <c r="A26" s="71"/>
      <c r="B26" s="38"/>
      <c r="C26" s="38"/>
      <c r="D26" s="38"/>
      <c r="E26" s="39"/>
      <c r="F26" s="39"/>
      <c r="G26" s="39"/>
      <c r="H26" s="39"/>
      <c r="I26" s="39"/>
      <c r="J26" s="39"/>
      <c r="K26" s="39"/>
      <c r="L26" s="39"/>
    </row>
    <row r="27" spans="1:12" ht="20.149999999999999" customHeight="1" x14ac:dyDescent="0.35">
      <c r="A27" s="71"/>
      <c r="B27" s="38"/>
      <c r="C27" s="38"/>
      <c r="D27" s="38"/>
      <c r="E27" s="39"/>
      <c r="F27" s="39"/>
      <c r="G27" s="39"/>
      <c r="H27" s="39"/>
      <c r="I27" s="39"/>
      <c r="J27" s="39"/>
      <c r="K27" s="39"/>
      <c r="L27" s="39"/>
    </row>
    <row r="28" spans="1:12" ht="20.149999999999999" customHeight="1" x14ac:dyDescent="0.35">
      <c r="A28" s="71"/>
      <c r="B28" s="38"/>
      <c r="C28" s="38"/>
      <c r="D28" s="38"/>
      <c r="E28" s="39"/>
      <c r="F28" s="39"/>
      <c r="G28" s="39"/>
      <c r="H28" s="39"/>
      <c r="I28" s="39"/>
      <c r="J28" s="39"/>
      <c r="K28" s="39"/>
      <c r="L28" s="39"/>
    </row>
    <row r="29" spans="1:12" ht="20.149999999999999" customHeight="1" x14ac:dyDescent="0.35">
      <c r="A29" s="71"/>
      <c r="B29" s="38"/>
      <c r="C29" s="38"/>
      <c r="D29" s="38"/>
      <c r="E29" s="39"/>
      <c r="F29" s="39"/>
      <c r="G29" s="39"/>
      <c r="H29" s="39"/>
      <c r="I29" s="39"/>
      <c r="J29" s="39"/>
      <c r="K29" s="39"/>
      <c r="L29" s="39"/>
    </row>
    <row r="30" spans="1:12" ht="20.149999999999999" customHeight="1" x14ac:dyDescent="0.35">
      <c r="A30" s="71"/>
      <c r="B30" s="38"/>
      <c r="C30" s="38"/>
      <c r="D30" s="38"/>
      <c r="E30" s="39"/>
      <c r="F30" s="39"/>
      <c r="G30" s="39"/>
      <c r="H30" s="39"/>
      <c r="I30" s="39"/>
      <c r="J30" s="39"/>
      <c r="K30" s="39"/>
      <c r="L30" s="39"/>
    </row>
    <row r="31" spans="1:12" ht="20.149999999999999" customHeight="1" x14ac:dyDescent="0.35">
      <c r="A31" s="71"/>
      <c r="B31" s="38"/>
      <c r="C31" s="38"/>
      <c r="D31" s="38"/>
      <c r="E31" s="39"/>
      <c r="F31" s="39"/>
      <c r="G31" s="39"/>
      <c r="H31" s="39"/>
      <c r="I31" s="39"/>
      <c r="J31" s="39"/>
      <c r="K31" s="39"/>
      <c r="L31" s="39"/>
    </row>
    <row r="32" spans="1:12" ht="20.149999999999999" customHeight="1" x14ac:dyDescent="0.35">
      <c r="A32" s="71"/>
      <c r="B32" s="38"/>
      <c r="C32" s="38"/>
      <c r="D32" s="38"/>
      <c r="E32" s="39"/>
      <c r="F32" s="39"/>
      <c r="G32" s="39"/>
      <c r="H32" s="39"/>
      <c r="I32" s="39"/>
      <c r="J32" s="39"/>
      <c r="K32" s="39"/>
      <c r="L32" s="39"/>
    </row>
    <row r="33" spans="1:12" ht="20.149999999999999" customHeight="1" x14ac:dyDescent="0.35">
      <c r="A33" s="71"/>
      <c r="B33" s="38"/>
      <c r="C33" s="38"/>
      <c r="D33" s="38"/>
      <c r="E33" s="39"/>
      <c r="F33" s="39"/>
      <c r="G33" s="39"/>
      <c r="H33" s="39"/>
      <c r="I33" s="39"/>
      <c r="J33" s="39"/>
      <c r="K33" s="39"/>
      <c r="L33" s="39"/>
    </row>
    <row r="34" spans="1:12" ht="20.149999999999999" customHeight="1" x14ac:dyDescent="0.35">
      <c r="A34" s="71"/>
      <c r="B34" s="38"/>
      <c r="C34" s="38"/>
      <c r="D34" s="38"/>
      <c r="E34" s="39"/>
      <c r="F34" s="39"/>
      <c r="G34" s="39"/>
      <c r="H34" s="39"/>
      <c r="I34" s="39"/>
      <c r="J34" s="39"/>
      <c r="K34" s="39"/>
      <c r="L34" s="39"/>
    </row>
    <row r="35" spans="1:12" ht="20.149999999999999" customHeight="1" x14ac:dyDescent="0.35">
      <c r="A35" s="71"/>
      <c r="B35" s="38"/>
      <c r="C35" s="38"/>
      <c r="D35" s="38"/>
      <c r="E35" s="39"/>
      <c r="F35" s="39"/>
      <c r="G35" s="39"/>
      <c r="H35" s="39"/>
      <c r="I35" s="39"/>
      <c r="J35" s="39"/>
      <c r="K35" s="39"/>
      <c r="L35" s="39"/>
    </row>
    <row r="36" spans="1:12" ht="20.149999999999999" customHeight="1" x14ac:dyDescent="0.35">
      <c r="A36" s="71"/>
      <c r="B36" s="38"/>
      <c r="C36" s="38"/>
      <c r="D36" s="38"/>
      <c r="E36" s="39"/>
      <c r="F36" s="39"/>
      <c r="G36" s="39"/>
      <c r="H36" s="39"/>
      <c r="I36" s="39"/>
      <c r="J36" s="39"/>
      <c r="K36" s="39"/>
      <c r="L36" s="39"/>
    </row>
    <row r="37" spans="1:12" ht="20.149999999999999" customHeight="1" x14ac:dyDescent="0.35">
      <c r="A37" s="71"/>
      <c r="B37" s="38"/>
      <c r="C37" s="38"/>
      <c r="D37" s="38"/>
      <c r="E37" s="39"/>
      <c r="F37" s="39"/>
      <c r="G37" s="39"/>
      <c r="H37" s="39"/>
      <c r="I37" s="39"/>
      <c r="J37" s="39"/>
      <c r="K37" s="39"/>
      <c r="L37" s="39"/>
    </row>
    <row r="38" spans="1:12" ht="20.149999999999999" customHeight="1" x14ac:dyDescent="0.35">
      <c r="A38" s="71"/>
      <c r="B38" s="38"/>
      <c r="C38" s="38"/>
      <c r="D38" s="38"/>
      <c r="E38" s="39"/>
      <c r="F38" s="39"/>
      <c r="G38" s="39"/>
      <c r="H38" s="39"/>
      <c r="I38" s="39"/>
      <c r="J38" s="39"/>
      <c r="K38" s="39"/>
      <c r="L38" s="39"/>
    </row>
    <row r="39" spans="1:12" ht="20.149999999999999" customHeight="1" x14ac:dyDescent="0.35">
      <c r="A39" s="71"/>
      <c r="B39" s="38"/>
      <c r="C39" s="38"/>
      <c r="D39" s="38"/>
      <c r="E39" s="39"/>
      <c r="F39" s="39"/>
      <c r="G39" s="39"/>
      <c r="H39" s="39"/>
      <c r="I39" s="39"/>
      <c r="J39" s="39"/>
      <c r="K39" s="39"/>
      <c r="L39" s="39"/>
    </row>
    <row r="40" spans="1:12" ht="20.149999999999999" customHeight="1" x14ac:dyDescent="0.35">
      <c r="A40" s="71"/>
      <c r="B40" s="38"/>
      <c r="C40" s="38"/>
      <c r="D40" s="38"/>
      <c r="E40" s="39"/>
      <c r="F40" s="39"/>
      <c r="G40" s="39"/>
      <c r="H40" s="39"/>
      <c r="I40" s="39"/>
      <c r="J40" s="39"/>
      <c r="K40" s="39"/>
      <c r="L40" s="39"/>
    </row>
    <row r="41" spans="1:12" ht="20.149999999999999" customHeight="1" x14ac:dyDescent="0.35">
      <c r="A41" s="71"/>
      <c r="B41" s="38"/>
      <c r="C41" s="38"/>
      <c r="D41" s="38"/>
      <c r="E41" s="39"/>
      <c r="F41" s="39"/>
      <c r="G41" s="39"/>
      <c r="H41" s="39"/>
      <c r="I41" s="39"/>
      <c r="J41" s="39"/>
      <c r="K41" s="39"/>
      <c r="L41" s="39"/>
    </row>
    <row r="42" spans="1:12" ht="20.149999999999999" customHeight="1" x14ac:dyDescent="0.35">
      <c r="A42" s="71"/>
      <c r="B42" s="38"/>
      <c r="C42" s="38"/>
      <c r="D42" s="38"/>
      <c r="E42" s="39"/>
      <c r="F42" s="39"/>
      <c r="G42" s="39"/>
      <c r="H42" s="39"/>
      <c r="I42" s="39"/>
      <c r="J42" s="39"/>
      <c r="K42" s="39"/>
      <c r="L42" s="39"/>
    </row>
    <row r="43" spans="1:12" ht="20.149999999999999" customHeight="1" x14ac:dyDescent="0.35">
      <c r="A43" s="71"/>
      <c r="B43" s="38"/>
      <c r="C43" s="38"/>
      <c r="D43" s="38"/>
      <c r="E43" s="39"/>
      <c r="F43" s="39"/>
      <c r="G43" s="39"/>
      <c r="H43" s="39"/>
      <c r="I43" s="39"/>
      <c r="J43" s="39"/>
      <c r="K43" s="39"/>
      <c r="L43" s="39"/>
    </row>
    <row r="44" spans="1:12" ht="20.149999999999999" customHeight="1" x14ac:dyDescent="0.35">
      <c r="A44" s="71"/>
      <c r="B44" s="39"/>
      <c r="C44" s="39"/>
      <c r="D44" s="39"/>
      <c r="E44" s="39"/>
      <c r="F44" s="39"/>
      <c r="G44" s="39"/>
      <c r="H44" s="39"/>
      <c r="I44" s="39"/>
      <c r="J44" s="39"/>
      <c r="K44" s="39"/>
      <c r="L44" s="39"/>
    </row>
    <row r="45" spans="1:12" ht="20.149999999999999" customHeight="1" x14ac:dyDescent="0.35">
      <c r="A45" s="71"/>
      <c r="B45" s="39"/>
      <c r="C45" s="39"/>
      <c r="D45" s="39"/>
      <c r="E45" s="39"/>
      <c r="F45" s="39"/>
      <c r="G45" s="39"/>
      <c r="H45" s="39"/>
      <c r="I45" s="39"/>
      <c r="J45" s="39"/>
      <c r="K45" s="39"/>
      <c r="L45" s="39"/>
    </row>
    <row r="46" spans="1:12" ht="20.149999999999999" customHeight="1" x14ac:dyDescent="0.35">
      <c r="A46" s="71"/>
      <c r="B46" s="39"/>
      <c r="C46" s="39"/>
      <c r="D46" s="39"/>
      <c r="E46" s="39"/>
      <c r="F46" s="39"/>
      <c r="G46" s="39"/>
      <c r="H46" s="39"/>
      <c r="I46" s="39"/>
      <c r="J46" s="39"/>
      <c r="K46" s="39"/>
      <c r="L46" s="39"/>
    </row>
    <row r="47" spans="1:12" ht="20.149999999999999" customHeight="1" x14ac:dyDescent="0.35">
      <c r="A47" s="71"/>
      <c r="B47" s="39"/>
      <c r="C47" s="39"/>
      <c r="D47" s="39"/>
      <c r="E47" s="39"/>
      <c r="F47" s="39"/>
      <c r="G47" s="39"/>
      <c r="H47" s="39"/>
      <c r="I47" s="39"/>
      <c r="J47" s="39"/>
      <c r="K47" s="39"/>
      <c r="L47" s="39"/>
    </row>
    <row r="48" spans="1:12" ht="20.149999999999999" customHeight="1" x14ac:dyDescent="0.35">
      <c r="A48" s="71"/>
      <c r="B48" s="39"/>
      <c r="C48" s="39"/>
      <c r="D48" s="39"/>
      <c r="E48" s="39"/>
      <c r="F48" s="39"/>
      <c r="G48" s="39"/>
      <c r="H48" s="39"/>
      <c r="I48" s="39"/>
      <c r="J48" s="39"/>
      <c r="K48" s="39"/>
      <c r="L48" s="39"/>
    </row>
    <row r="49" spans="1:12" ht="20.149999999999999" customHeight="1" x14ac:dyDescent="0.35">
      <c r="A49" s="71"/>
      <c r="B49" s="39"/>
      <c r="C49" s="39"/>
      <c r="D49" s="39"/>
      <c r="E49" s="39"/>
      <c r="F49" s="39"/>
      <c r="G49" s="39"/>
      <c r="H49" s="39"/>
      <c r="I49" s="39"/>
      <c r="J49" s="39"/>
      <c r="K49" s="39"/>
      <c r="L49" s="39"/>
    </row>
    <row r="50" spans="1:12" ht="20.149999999999999" customHeight="1" x14ac:dyDescent="0.35">
      <c r="A50" s="71"/>
      <c r="B50" s="39"/>
      <c r="C50" s="39"/>
      <c r="D50" s="39"/>
      <c r="E50" s="39"/>
      <c r="F50" s="39"/>
      <c r="G50" s="39"/>
      <c r="H50" s="39"/>
      <c r="I50" s="39"/>
      <c r="J50" s="39"/>
      <c r="K50" s="39"/>
      <c r="L50" s="39"/>
    </row>
    <row r="51" spans="1:12" ht="20.149999999999999" customHeight="1" x14ac:dyDescent="0.35">
      <c r="A51" s="71"/>
      <c r="B51" s="39"/>
      <c r="C51" s="39"/>
      <c r="D51" s="39"/>
      <c r="E51" s="39"/>
      <c r="F51" s="39"/>
      <c r="G51" s="39"/>
      <c r="H51" s="39"/>
      <c r="I51" s="39"/>
      <c r="J51" s="39"/>
      <c r="K51" s="39"/>
      <c r="L51" s="39"/>
    </row>
    <row r="52" spans="1:12" ht="20.149999999999999" customHeight="1" x14ac:dyDescent="0.35">
      <c r="A52" s="71"/>
      <c r="B52" s="39"/>
      <c r="C52" s="39"/>
      <c r="D52" s="39"/>
      <c r="E52" s="39"/>
      <c r="F52" s="39"/>
      <c r="G52" s="39"/>
      <c r="H52" s="39"/>
      <c r="I52" s="39"/>
      <c r="J52" s="39"/>
      <c r="K52" s="39"/>
      <c r="L52" s="39"/>
    </row>
    <row r="53" spans="1:12" ht="20.149999999999999" customHeight="1" x14ac:dyDescent="0.35">
      <c r="A53" s="71"/>
      <c r="B53" s="39"/>
      <c r="C53" s="39"/>
      <c r="D53" s="39"/>
      <c r="E53" s="39"/>
      <c r="F53" s="39"/>
      <c r="G53" s="39"/>
      <c r="H53" s="39"/>
      <c r="I53" s="39"/>
      <c r="J53" s="39"/>
      <c r="K53" s="39"/>
      <c r="L53" s="39"/>
    </row>
    <row r="54" spans="1:12" ht="20.149999999999999" customHeight="1" x14ac:dyDescent="0.35">
      <c r="A54" s="71"/>
      <c r="B54" s="39"/>
      <c r="C54" s="39"/>
      <c r="D54" s="39"/>
      <c r="E54" s="39"/>
      <c r="F54" s="39"/>
      <c r="G54" s="39"/>
      <c r="H54" s="39"/>
      <c r="I54" s="39"/>
      <c r="J54" s="39"/>
      <c r="K54" s="39"/>
      <c r="L54" s="39"/>
    </row>
    <row r="55" spans="1:12" ht="20.149999999999999" customHeight="1" x14ac:dyDescent="0.35">
      <c r="A55" s="71"/>
      <c r="B55" s="39"/>
      <c r="C55" s="39"/>
      <c r="D55" s="39"/>
      <c r="E55" s="39"/>
      <c r="F55" s="39"/>
      <c r="G55" s="39"/>
      <c r="H55" s="39"/>
      <c r="I55" s="39"/>
      <c r="J55" s="39"/>
      <c r="K55" s="39"/>
      <c r="L55" s="39"/>
    </row>
    <row r="56" spans="1:12" ht="20.149999999999999" customHeight="1" x14ac:dyDescent="0.35">
      <c r="A56" s="71"/>
      <c r="B56" s="39"/>
      <c r="C56" s="39"/>
      <c r="D56" s="39"/>
      <c r="E56" s="39"/>
      <c r="F56" s="39"/>
      <c r="G56" s="39"/>
      <c r="H56" s="39"/>
      <c r="I56" s="39"/>
      <c r="J56" s="39"/>
      <c r="K56" s="39"/>
      <c r="L56" s="39"/>
    </row>
    <row r="57" spans="1:12" ht="20.149999999999999" customHeight="1" x14ac:dyDescent="0.35">
      <c r="A57" s="71"/>
      <c r="B57" s="39"/>
      <c r="C57" s="39"/>
      <c r="D57" s="39"/>
      <c r="E57" s="39"/>
      <c r="F57" s="39"/>
      <c r="G57" s="39"/>
      <c r="H57" s="39"/>
      <c r="I57" s="39"/>
      <c r="J57" s="39"/>
      <c r="K57" s="39"/>
      <c r="L57" s="39"/>
    </row>
    <row r="58" spans="1:12" ht="20.149999999999999" customHeight="1" x14ac:dyDescent="0.35">
      <c r="A58" s="71"/>
      <c r="B58" s="39"/>
      <c r="C58" s="39"/>
      <c r="D58" s="39"/>
      <c r="E58" s="39"/>
      <c r="F58" s="39"/>
      <c r="G58" s="39"/>
      <c r="H58" s="39"/>
      <c r="I58" s="39"/>
      <c r="J58" s="39"/>
      <c r="K58" s="39"/>
      <c r="L58" s="39"/>
    </row>
    <row r="59" spans="1:12" ht="20.149999999999999" customHeight="1" x14ac:dyDescent="0.35">
      <c r="A59" s="71"/>
      <c r="B59" s="39"/>
      <c r="C59" s="39"/>
      <c r="D59" s="39"/>
      <c r="E59" s="39"/>
      <c r="F59" s="39"/>
      <c r="G59" s="39"/>
      <c r="H59" s="39"/>
      <c r="I59" s="39"/>
      <c r="J59" s="39"/>
      <c r="K59" s="39"/>
      <c r="L59" s="39"/>
    </row>
    <row r="60" spans="1:12" ht="20.149999999999999" customHeight="1" x14ac:dyDescent="0.35">
      <c r="A60" s="71"/>
      <c r="B60" s="39"/>
      <c r="C60" s="39"/>
      <c r="D60" s="39"/>
      <c r="E60" s="39"/>
      <c r="F60" s="39"/>
      <c r="G60" s="39"/>
      <c r="H60" s="39"/>
      <c r="I60" s="39"/>
      <c r="J60" s="39"/>
      <c r="K60" s="39"/>
      <c r="L60" s="39"/>
    </row>
    <row r="61" spans="1:12" ht="20.149999999999999" customHeight="1" x14ac:dyDescent="0.35">
      <c r="A61" s="71"/>
      <c r="B61" s="39"/>
      <c r="C61" s="39"/>
      <c r="D61" s="39"/>
      <c r="E61" s="39"/>
      <c r="F61" s="39"/>
      <c r="G61" s="39"/>
      <c r="H61" s="39"/>
      <c r="I61" s="39"/>
      <c r="J61" s="39"/>
      <c r="K61" s="39"/>
      <c r="L61" s="39"/>
    </row>
    <row r="62" spans="1:12" ht="20.149999999999999" customHeight="1" x14ac:dyDescent="0.35">
      <c r="A62" s="71"/>
      <c r="B62" s="39"/>
      <c r="C62" s="39"/>
      <c r="D62" s="39"/>
      <c r="E62" s="39"/>
      <c r="F62" s="39"/>
      <c r="G62" s="39"/>
      <c r="H62" s="39"/>
      <c r="I62" s="39"/>
      <c r="J62" s="39"/>
      <c r="K62" s="39"/>
      <c r="L62" s="39"/>
    </row>
    <row r="63" spans="1:12" ht="20.149999999999999" customHeight="1" x14ac:dyDescent="0.35">
      <c r="A63" s="71"/>
      <c r="B63" s="39"/>
      <c r="C63" s="39"/>
      <c r="D63" s="39"/>
      <c r="E63" s="39"/>
      <c r="F63" s="39"/>
      <c r="G63" s="39"/>
      <c r="H63" s="39"/>
      <c r="I63" s="39"/>
      <c r="J63" s="39"/>
      <c r="K63" s="39"/>
      <c r="L63" s="39"/>
    </row>
    <row r="64" spans="1:12" ht="20.149999999999999" customHeight="1" x14ac:dyDescent="0.35">
      <c r="A64" s="71"/>
      <c r="B64" s="39"/>
      <c r="C64" s="39"/>
      <c r="D64" s="39"/>
      <c r="E64" s="39"/>
      <c r="F64" s="39"/>
      <c r="G64" s="39"/>
      <c r="H64" s="39"/>
      <c r="I64" s="39"/>
      <c r="J64" s="39"/>
      <c r="K64" s="39"/>
      <c r="L64" s="39"/>
    </row>
    <row r="65" spans="1:12" ht="20.149999999999999" customHeight="1" x14ac:dyDescent="0.35">
      <c r="A65" s="71"/>
      <c r="B65" s="39"/>
      <c r="C65" s="39"/>
      <c r="D65" s="39"/>
      <c r="E65" s="39"/>
      <c r="F65" s="39"/>
      <c r="G65" s="39"/>
      <c r="H65" s="39"/>
      <c r="I65" s="39"/>
      <c r="J65" s="39"/>
      <c r="K65" s="39"/>
      <c r="L65" s="39"/>
    </row>
    <row r="66" spans="1:12" ht="20.149999999999999" customHeight="1" x14ac:dyDescent="0.35">
      <c r="A66" s="71"/>
      <c r="B66" s="39"/>
      <c r="C66" s="39"/>
      <c r="D66" s="39"/>
      <c r="E66" s="39"/>
      <c r="F66" s="39"/>
      <c r="G66" s="39"/>
      <c r="H66" s="39"/>
      <c r="I66" s="39"/>
      <c r="J66" s="39"/>
      <c r="K66" s="39"/>
      <c r="L66" s="39"/>
    </row>
    <row r="67" spans="1:12" ht="20.149999999999999" customHeight="1" x14ac:dyDescent="0.35">
      <c r="A67" s="71"/>
      <c r="B67" s="39"/>
      <c r="C67" s="39"/>
      <c r="D67" s="39"/>
      <c r="E67" s="39"/>
      <c r="F67" s="39"/>
      <c r="G67" s="39"/>
      <c r="H67" s="39"/>
      <c r="I67" s="39"/>
      <c r="J67" s="39"/>
      <c r="K67" s="39"/>
      <c r="L67" s="39"/>
    </row>
    <row r="68" spans="1:12" ht="20.149999999999999" customHeight="1" x14ac:dyDescent="0.35">
      <c r="A68" s="71"/>
      <c r="B68" s="39"/>
      <c r="C68" s="39"/>
      <c r="D68" s="39"/>
      <c r="E68" s="39"/>
      <c r="F68" s="39"/>
      <c r="G68" s="39"/>
      <c r="H68" s="39"/>
      <c r="I68" s="39"/>
      <c r="J68" s="39"/>
      <c r="K68" s="39"/>
      <c r="L68" s="39"/>
    </row>
    <row r="69" spans="1:12" ht="20.149999999999999" customHeight="1" x14ac:dyDescent="0.35">
      <c r="A69" s="71"/>
      <c r="B69" s="39"/>
      <c r="C69" s="39"/>
      <c r="D69" s="39"/>
      <c r="E69" s="39"/>
      <c r="F69" s="39"/>
      <c r="G69" s="39"/>
      <c r="H69" s="39"/>
      <c r="I69" s="39"/>
      <c r="J69" s="39"/>
      <c r="K69" s="39"/>
      <c r="L69" s="39"/>
    </row>
    <row r="70" spans="1:12" ht="20.149999999999999" customHeight="1" x14ac:dyDescent="0.35">
      <c r="A70" s="71"/>
      <c r="B70" s="39"/>
      <c r="C70" s="39"/>
      <c r="D70" s="39"/>
      <c r="E70" s="39"/>
      <c r="F70" s="39"/>
      <c r="G70" s="39"/>
      <c r="H70" s="39"/>
      <c r="I70" s="39"/>
      <c r="J70" s="39"/>
      <c r="K70" s="39"/>
      <c r="L70" s="39"/>
    </row>
    <row r="71" spans="1:12" ht="20.149999999999999" customHeight="1" x14ac:dyDescent="0.35">
      <c r="A71" s="71"/>
      <c r="B71" s="39"/>
      <c r="C71" s="39"/>
      <c r="D71" s="39"/>
      <c r="E71" s="39"/>
      <c r="F71" s="39"/>
      <c r="G71" s="39"/>
      <c r="H71" s="39"/>
      <c r="I71" s="39"/>
      <c r="J71" s="39"/>
      <c r="K71" s="39"/>
      <c r="L71" s="39"/>
    </row>
    <row r="72" spans="1:12" ht="20.149999999999999" customHeight="1" x14ac:dyDescent="0.35">
      <c r="A72" s="71"/>
      <c r="B72" s="39"/>
      <c r="C72" s="39"/>
      <c r="D72" s="39"/>
      <c r="E72" s="39"/>
      <c r="F72" s="39"/>
      <c r="G72" s="39"/>
      <c r="H72" s="39"/>
      <c r="I72" s="39"/>
      <c r="J72" s="39"/>
      <c r="K72" s="39"/>
      <c r="L72" s="39"/>
    </row>
    <row r="73" spans="1:12" ht="20.149999999999999" customHeight="1" x14ac:dyDescent="0.35">
      <c r="A73" s="71"/>
      <c r="B73" s="39"/>
      <c r="C73" s="39"/>
      <c r="D73" s="39"/>
      <c r="E73" s="39"/>
      <c r="F73" s="39"/>
      <c r="G73" s="39"/>
      <c r="H73" s="39"/>
      <c r="I73" s="39"/>
      <c r="J73" s="39"/>
      <c r="K73" s="39"/>
      <c r="L73" s="39"/>
    </row>
    <row r="74" spans="1:12" ht="20.149999999999999" customHeight="1" x14ac:dyDescent="0.35">
      <c r="A74" s="71"/>
      <c r="B74" s="39"/>
      <c r="C74" s="39"/>
      <c r="D74" s="39"/>
      <c r="E74" s="39"/>
      <c r="F74" s="39"/>
      <c r="G74" s="39"/>
      <c r="H74" s="39"/>
      <c r="I74" s="39"/>
      <c r="J74" s="39"/>
      <c r="K74" s="39"/>
      <c r="L74" s="39"/>
    </row>
    <row r="75" spans="1:12" ht="20.149999999999999" customHeight="1" x14ac:dyDescent="0.35">
      <c r="A75" s="71"/>
      <c r="B75" s="39"/>
      <c r="C75" s="39"/>
      <c r="D75" s="39"/>
      <c r="E75" s="39"/>
      <c r="F75" s="39"/>
      <c r="G75" s="39"/>
      <c r="H75" s="39"/>
      <c r="I75" s="39"/>
      <c r="J75" s="39"/>
      <c r="K75" s="39"/>
      <c r="L75" s="39"/>
    </row>
    <row r="76" spans="1:12" ht="20.149999999999999" customHeight="1" x14ac:dyDescent="0.35">
      <c r="A76" s="71"/>
      <c r="B76" s="39"/>
      <c r="C76" s="39"/>
      <c r="D76" s="39"/>
      <c r="E76" s="39"/>
      <c r="F76" s="39"/>
      <c r="G76" s="39"/>
      <c r="H76" s="39"/>
      <c r="I76" s="39"/>
      <c r="J76" s="39"/>
      <c r="K76" s="39"/>
      <c r="L76" s="39"/>
    </row>
    <row r="77" spans="1:12" ht="20.149999999999999" customHeight="1" x14ac:dyDescent="0.35">
      <c r="A77" s="71"/>
      <c r="B77" s="39"/>
      <c r="C77" s="39"/>
      <c r="D77" s="39"/>
      <c r="E77" s="39"/>
      <c r="F77" s="39"/>
      <c r="G77" s="39"/>
      <c r="H77" s="39"/>
      <c r="I77" s="39"/>
      <c r="J77" s="39"/>
      <c r="K77" s="39"/>
      <c r="L77" s="39"/>
    </row>
    <row r="78" spans="1:12" ht="20.149999999999999" customHeight="1" x14ac:dyDescent="0.35">
      <c r="A78" s="71"/>
      <c r="B78" s="39"/>
      <c r="C78" s="39"/>
      <c r="D78" s="39"/>
      <c r="E78" s="39"/>
      <c r="F78" s="39"/>
      <c r="G78" s="39"/>
      <c r="H78" s="39"/>
      <c r="I78" s="39"/>
      <c r="J78" s="39"/>
      <c r="K78" s="39"/>
      <c r="L78" s="39"/>
    </row>
    <row r="79" spans="1:12" ht="20.149999999999999" customHeight="1" x14ac:dyDescent="0.35">
      <c r="A79" s="71"/>
      <c r="B79" s="39"/>
      <c r="C79" s="39"/>
      <c r="D79" s="39"/>
      <c r="E79" s="39"/>
      <c r="F79" s="39"/>
      <c r="G79" s="39"/>
      <c r="H79" s="39"/>
      <c r="I79" s="39"/>
      <c r="J79" s="39"/>
      <c r="K79" s="39"/>
      <c r="L79" s="39"/>
    </row>
    <row r="80" spans="1:12" ht="20.149999999999999" customHeight="1" x14ac:dyDescent="0.35">
      <c r="A80" s="71"/>
      <c r="B80" s="39"/>
      <c r="C80" s="39"/>
      <c r="D80" s="39"/>
      <c r="E80" s="39"/>
      <c r="F80" s="39"/>
      <c r="G80" s="39"/>
      <c r="H80" s="39"/>
      <c r="I80" s="39"/>
      <c r="J80" s="39"/>
      <c r="K80" s="39"/>
      <c r="L80" s="39"/>
    </row>
    <row r="81" spans="1:12" ht="20.149999999999999" customHeight="1" x14ac:dyDescent="0.35">
      <c r="A81" s="71"/>
      <c r="B81" s="39"/>
      <c r="C81" s="39"/>
      <c r="D81" s="39"/>
      <c r="E81" s="39"/>
      <c r="F81" s="39"/>
      <c r="G81" s="39"/>
      <c r="H81" s="39"/>
      <c r="I81" s="39"/>
      <c r="J81" s="39"/>
      <c r="K81" s="39"/>
      <c r="L81" s="39"/>
    </row>
    <row r="82" spans="1:12" ht="20.149999999999999" customHeight="1" x14ac:dyDescent="0.35">
      <c r="A82" s="71"/>
      <c r="B82" s="39"/>
      <c r="C82" s="39"/>
      <c r="D82" s="39"/>
      <c r="E82" s="39"/>
      <c r="F82" s="39"/>
      <c r="G82" s="39"/>
      <c r="H82" s="39"/>
      <c r="I82" s="39"/>
      <c r="J82" s="39"/>
      <c r="K82" s="39"/>
      <c r="L82" s="39"/>
    </row>
    <row r="83" spans="1:12" ht="20.149999999999999" customHeight="1" x14ac:dyDescent="0.35">
      <c r="A83" s="71"/>
      <c r="B83" s="39"/>
      <c r="C83" s="39"/>
      <c r="D83" s="39"/>
      <c r="E83" s="39"/>
      <c r="F83" s="39"/>
      <c r="G83" s="39"/>
      <c r="H83" s="39"/>
      <c r="I83" s="39"/>
      <c r="J83" s="39"/>
      <c r="K83" s="39"/>
      <c r="L83" s="39"/>
    </row>
    <row r="84" spans="1:12" ht="20.149999999999999" customHeight="1" x14ac:dyDescent="0.35">
      <c r="A84" s="71"/>
      <c r="B84" s="39"/>
      <c r="C84" s="39"/>
      <c r="D84" s="39"/>
      <c r="E84" s="39"/>
      <c r="F84" s="39"/>
      <c r="G84" s="39"/>
      <c r="H84" s="39"/>
      <c r="I84" s="39"/>
      <c r="J84" s="39"/>
      <c r="K84" s="39"/>
      <c r="L84" s="39"/>
    </row>
    <row r="85" spans="1:12" ht="20.149999999999999" customHeight="1" x14ac:dyDescent="0.35">
      <c r="A85" s="71"/>
      <c r="B85" s="39"/>
      <c r="C85" s="39"/>
      <c r="D85" s="39"/>
      <c r="E85" s="39"/>
      <c r="F85" s="39"/>
      <c r="G85" s="39"/>
      <c r="H85" s="39"/>
      <c r="I85" s="39"/>
      <c r="J85" s="39"/>
      <c r="K85" s="39"/>
      <c r="L85" s="39"/>
    </row>
    <row r="86" spans="1:12" ht="20.149999999999999" customHeight="1" x14ac:dyDescent="0.35">
      <c r="A86" s="71"/>
      <c r="B86" s="39"/>
      <c r="C86" s="39"/>
      <c r="D86" s="39"/>
      <c r="E86" s="39"/>
      <c r="F86" s="39"/>
      <c r="G86" s="39"/>
      <c r="H86" s="39"/>
      <c r="I86" s="39"/>
      <c r="J86" s="39"/>
      <c r="K86" s="39"/>
      <c r="L86" s="39"/>
    </row>
    <row r="87" spans="1:12" ht="20.149999999999999" customHeight="1" x14ac:dyDescent="0.35">
      <c r="A87" s="71"/>
      <c r="B87" s="39"/>
      <c r="C87" s="39"/>
      <c r="D87" s="39"/>
      <c r="E87" s="39"/>
      <c r="F87" s="39"/>
      <c r="G87" s="39"/>
      <c r="H87" s="39"/>
      <c r="I87" s="39"/>
      <c r="J87" s="39"/>
      <c r="K87" s="39"/>
      <c r="L87" s="39"/>
    </row>
    <row r="88" spans="1:12" ht="20.149999999999999" customHeight="1" x14ac:dyDescent="0.35">
      <c r="A88" s="71"/>
      <c r="B88" s="39"/>
      <c r="C88" s="39"/>
      <c r="D88" s="39"/>
      <c r="E88" s="39"/>
      <c r="F88" s="39"/>
      <c r="G88" s="39"/>
      <c r="H88" s="39"/>
      <c r="I88" s="39"/>
      <c r="J88" s="39"/>
      <c r="K88" s="39"/>
      <c r="L88" s="39"/>
    </row>
    <row r="89" spans="1:12" ht="20.149999999999999" customHeight="1" x14ac:dyDescent="0.35">
      <c r="A89" s="71"/>
      <c r="B89" s="39"/>
      <c r="C89" s="39"/>
      <c r="D89" s="39"/>
      <c r="E89" s="39"/>
      <c r="F89" s="39"/>
      <c r="G89" s="39"/>
      <c r="H89" s="39"/>
      <c r="I89" s="39"/>
      <c r="J89" s="39"/>
      <c r="K89" s="39"/>
      <c r="L89" s="39"/>
    </row>
    <row r="90" spans="1:12" ht="20.149999999999999" customHeight="1" x14ac:dyDescent="0.35">
      <c r="A90" s="71"/>
      <c r="B90" s="39"/>
      <c r="C90" s="39"/>
      <c r="D90" s="39"/>
      <c r="E90" s="39"/>
      <c r="F90" s="39"/>
      <c r="G90" s="39"/>
      <c r="H90" s="39"/>
      <c r="I90" s="39"/>
      <c r="J90" s="39"/>
      <c r="K90" s="39"/>
      <c r="L90" s="39"/>
    </row>
    <row r="91" spans="1:12" ht="20.149999999999999" customHeight="1" x14ac:dyDescent="0.35">
      <c r="A91" s="71"/>
      <c r="B91" s="39"/>
      <c r="C91" s="39"/>
      <c r="D91" s="39"/>
      <c r="E91" s="39"/>
      <c r="F91" s="39"/>
      <c r="G91" s="39"/>
      <c r="H91" s="39"/>
      <c r="I91" s="39"/>
      <c r="J91" s="39"/>
      <c r="K91" s="39"/>
      <c r="L91" s="39"/>
    </row>
    <row r="92" spans="1:12" ht="20.149999999999999" customHeight="1" x14ac:dyDescent="0.35">
      <c r="A92" s="71"/>
      <c r="B92" s="39"/>
      <c r="C92" s="39"/>
      <c r="D92" s="39"/>
      <c r="E92" s="39"/>
      <c r="F92" s="39"/>
      <c r="G92" s="39"/>
      <c r="H92" s="39"/>
      <c r="I92" s="39"/>
      <c r="J92" s="39"/>
      <c r="K92" s="39"/>
      <c r="L92" s="39"/>
    </row>
    <row r="93" spans="1:12" ht="20.149999999999999" customHeight="1" x14ac:dyDescent="0.35">
      <c r="A93" s="71"/>
      <c r="B93" s="39"/>
      <c r="C93" s="39"/>
      <c r="D93" s="39"/>
      <c r="E93" s="39"/>
      <c r="F93" s="39"/>
      <c r="G93" s="39"/>
      <c r="H93" s="39"/>
      <c r="I93" s="39"/>
      <c r="J93" s="39"/>
      <c r="K93" s="39"/>
      <c r="L93" s="39"/>
    </row>
    <row r="94" spans="1:12" ht="20.149999999999999" customHeight="1" x14ac:dyDescent="0.35">
      <c r="A94" s="71"/>
      <c r="B94" s="39"/>
      <c r="C94" s="39"/>
      <c r="D94" s="39"/>
      <c r="E94" s="39"/>
      <c r="F94" s="39"/>
      <c r="G94" s="39"/>
      <c r="H94" s="39"/>
      <c r="I94" s="39"/>
      <c r="J94" s="39"/>
      <c r="K94" s="39"/>
      <c r="L94" s="39"/>
    </row>
    <row r="95" spans="1:12" ht="20.149999999999999" customHeight="1" x14ac:dyDescent="0.35">
      <c r="A95" s="71"/>
      <c r="B95" s="39"/>
      <c r="C95" s="39"/>
      <c r="D95" s="39"/>
      <c r="E95" s="39"/>
      <c r="F95" s="39"/>
      <c r="G95" s="39"/>
      <c r="H95" s="39"/>
      <c r="I95" s="39"/>
      <c r="J95" s="39"/>
      <c r="K95" s="39"/>
      <c r="L95" s="39"/>
    </row>
    <row r="96" spans="1:12" ht="20.149999999999999" customHeight="1" x14ac:dyDescent="0.35">
      <c r="A96" s="71"/>
      <c r="B96" s="39"/>
      <c r="C96" s="39"/>
      <c r="D96" s="39"/>
      <c r="E96" s="39"/>
      <c r="F96" s="39"/>
      <c r="G96" s="39"/>
      <c r="H96" s="39"/>
      <c r="I96" s="39"/>
      <c r="J96" s="39"/>
      <c r="K96" s="39"/>
      <c r="L96" s="39"/>
    </row>
    <row r="97" spans="1:12" ht="20.149999999999999" customHeight="1" x14ac:dyDescent="0.35">
      <c r="A97" s="71"/>
      <c r="B97" s="39"/>
      <c r="C97" s="39"/>
      <c r="D97" s="39"/>
      <c r="E97" s="39"/>
      <c r="F97" s="39"/>
      <c r="G97" s="39"/>
      <c r="H97" s="39"/>
      <c r="I97" s="39"/>
      <c r="J97" s="39"/>
      <c r="K97" s="39"/>
      <c r="L97" s="39"/>
    </row>
    <row r="98" spans="1:12" ht="20.149999999999999" customHeight="1" x14ac:dyDescent="0.35">
      <c r="A98" s="71"/>
      <c r="B98" s="39"/>
      <c r="C98" s="39"/>
      <c r="D98" s="39"/>
      <c r="E98" s="39"/>
      <c r="F98" s="39"/>
      <c r="G98" s="39"/>
      <c r="H98" s="39"/>
      <c r="I98" s="39"/>
      <c r="J98" s="39"/>
      <c r="K98" s="39"/>
      <c r="L98" s="39"/>
    </row>
    <row r="99" spans="1:12" ht="20.149999999999999" customHeight="1" x14ac:dyDescent="0.35">
      <c r="A99" s="71"/>
      <c r="B99" s="39"/>
      <c r="C99" s="39"/>
      <c r="D99" s="39"/>
      <c r="E99" s="39"/>
      <c r="F99" s="39"/>
      <c r="G99" s="39"/>
      <c r="H99" s="39"/>
      <c r="I99" s="39"/>
      <c r="J99" s="39"/>
      <c r="K99" s="39"/>
      <c r="L99" s="39"/>
    </row>
    <row r="100" spans="1:12" ht="20.149999999999999" customHeight="1" thickBot="1" x14ac:dyDescent="0.4">
      <c r="A100" s="72"/>
      <c r="B100" s="39"/>
      <c r="C100" s="39"/>
      <c r="D100" s="39"/>
      <c r="E100" s="39"/>
      <c r="F100" s="39"/>
      <c r="G100" s="39"/>
      <c r="H100" s="39"/>
      <c r="I100" s="39"/>
      <c r="J100" s="39"/>
      <c r="K100" s="39"/>
      <c r="L100" s="39"/>
    </row>
  </sheetData>
  <mergeCells count="4">
    <mergeCell ref="A1:L1"/>
    <mergeCell ref="A2:L2"/>
    <mergeCell ref="B3:D3"/>
    <mergeCell ref="E3:L3"/>
  </mergeCells>
  <pageMargins left="0.7" right="0.7" top="0.75" bottom="0.75" header="0.3" footer="0.3"/>
  <pageSetup orientation="portrait" r:id="rId1"/>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6.7265625" style="2" customWidth="1"/>
    <col min="5" max="10" width="12.7265625" style="2" customWidth="1"/>
    <col min="11" max="12" width="10.7265625" style="2" customWidth="1"/>
    <col min="13" max="16384" width="9.1796875" style="2"/>
  </cols>
  <sheetData>
    <row r="1" spans="1:12" ht="20.149999999999999" customHeight="1" thickBot="1" x14ac:dyDescent="0.4">
      <c r="A1" s="179" t="s">
        <v>176</v>
      </c>
      <c r="B1" s="180"/>
      <c r="C1" s="180"/>
      <c r="D1" s="180"/>
      <c r="E1" s="180"/>
      <c r="F1" s="180"/>
      <c r="G1" s="180"/>
      <c r="H1" s="180"/>
      <c r="I1" s="154"/>
      <c r="J1" s="154"/>
      <c r="K1" s="155"/>
      <c r="L1" s="64" t="str">
        <f>HYPERLINK("[Universal_Custom_PCR_Array_Panel_Conversion.xlsx]Data_Entry!$C$7","BACK")</f>
        <v>BACK</v>
      </c>
    </row>
    <row r="2" spans="1:12" ht="171.75" customHeight="1" thickBot="1" x14ac:dyDescent="0.4">
      <c r="A2" s="129" t="s">
        <v>347</v>
      </c>
      <c r="B2" s="130"/>
      <c r="C2" s="130"/>
      <c r="D2" s="130"/>
      <c r="E2" s="130"/>
      <c r="F2" s="130"/>
      <c r="G2" s="130"/>
      <c r="H2" s="130"/>
      <c r="I2" s="130"/>
      <c r="J2" s="151"/>
      <c r="K2" s="152"/>
    </row>
    <row r="3" spans="1:12" ht="20.149999999999999" customHeight="1" x14ac:dyDescent="0.35">
      <c r="A3" s="105" t="s">
        <v>299</v>
      </c>
      <c r="B3" s="181" t="s">
        <v>91</v>
      </c>
      <c r="C3" s="182"/>
      <c r="D3" s="183"/>
      <c r="E3" s="184" t="s">
        <v>293</v>
      </c>
      <c r="F3" s="185"/>
      <c r="G3" s="185"/>
      <c r="H3" s="185"/>
      <c r="I3" s="185"/>
      <c r="J3" s="186"/>
      <c r="K3" s="40"/>
    </row>
    <row r="4" spans="1:12" ht="20.149999999999999" customHeight="1" thickBot="1" x14ac:dyDescent="0.4">
      <c r="A4" s="5" t="s">
        <v>265</v>
      </c>
      <c r="B4" s="28" t="s">
        <v>93</v>
      </c>
      <c r="C4" s="29" t="s">
        <v>94</v>
      </c>
      <c r="D4" s="27" t="s">
        <v>95</v>
      </c>
      <c r="E4" s="28" t="s">
        <v>96</v>
      </c>
      <c r="F4" s="29" t="s">
        <v>97</v>
      </c>
      <c r="G4" s="29" t="s">
        <v>100</v>
      </c>
      <c r="H4" s="29" t="s">
        <v>103</v>
      </c>
      <c r="I4" s="29" t="s">
        <v>106</v>
      </c>
      <c r="J4" s="27" t="s">
        <v>107</v>
      </c>
      <c r="K4" s="40"/>
    </row>
    <row r="5" spans="1:12" ht="20.149999999999999" customHeight="1" x14ac:dyDescent="0.35">
      <c r="A5" s="70"/>
      <c r="B5" s="95">
        <v>1</v>
      </c>
      <c r="C5" s="98"/>
      <c r="D5" s="98"/>
      <c r="E5" s="31">
        <f>$A5</f>
        <v>0</v>
      </c>
      <c r="F5" s="31">
        <f>$A9</f>
        <v>0</v>
      </c>
      <c r="G5" s="31">
        <f>$A13</f>
        <v>0</v>
      </c>
      <c r="H5" s="31">
        <f>$A53</f>
        <v>0</v>
      </c>
      <c r="I5" s="31">
        <f>$A57</f>
        <v>0</v>
      </c>
      <c r="J5" s="41">
        <f>$A61</f>
        <v>0</v>
      </c>
      <c r="K5" s="40"/>
    </row>
    <row r="6" spans="1:12" ht="20.149999999999999" customHeight="1" x14ac:dyDescent="0.35">
      <c r="A6" s="71"/>
      <c r="B6" s="97">
        <v>2</v>
      </c>
      <c r="C6" s="98"/>
      <c r="D6" s="98"/>
      <c r="E6" s="34">
        <f>$A17</f>
        <v>0</v>
      </c>
      <c r="F6" s="34">
        <f>$A21</f>
        <v>0</v>
      </c>
      <c r="G6" s="34">
        <f>$A25</f>
        <v>0</v>
      </c>
      <c r="H6" s="34">
        <f>$A65</f>
        <v>0</v>
      </c>
      <c r="I6" s="34">
        <f>$A69</f>
        <v>0</v>
      </c>
      <c r="J6" s="35">
        <f>$A73</f>
        <v>0</v>
      </c>
      <c r="K6" s="40"/>
    </row>
    <row r="7" spans="1:12" ht="20.149999999999999" customHeight="1" x14ac:dyDescent="0.35">
      <c r="A7" s="71"/>
      <c r="B7" s="97">
        <v>3</v>
      </c>
      <c r="C7" s="98"/>
      <c r="D7" s="98"/>
      <c r="E7" s="34">
        <f>$A29</f>
        <v>0</v>
      </c>
      <c r="F7" s="34">
        <f>$A33</f>
        <v>0</v>
      </c>
      <c r="G7" s="34">
        <f>$A37</f>
        <v>0</v>
      </c>
      <c r="H7" s="34">
        <f>$A77</f>
        <v>0</v>
      </c>
      <c r="I7" s="34">
        <f>$A81</f>
        <v>0</v>
      </c>
      <c r="J7" s="35">
        <f>$A85</f>
        <v>0</v>
      </c>
      <c r="K7" s="40"/>
    </row>
    <row r="8" spans="1:12" ht="20.149999999999999" customHeight="1" x14ac:dyDescent="0.35">
      <c r="A8" s="71"/>
      <c r="B8" s="99">
        <v>4</v>
      </c>
      <c r="C8" s="100" t="s">
        <v>119</v>
      </c>
      <c r="D8" s="100" t="s">
        <v>120</v>
      </c>
      <c r="E8" s="34">
        <f>$A41</f>
        <v>0</v>
      </c>
      <c r="F8" s="34">
        <f>$A45</f>
        <v>0</v>
      </c>
      <c r="G8" s="34">
        <f>$A49</f>
        <v>0</v>
      </c>
      <c r="H8" s="34">
        <f>$A89</f>
        <v>0</v>
      </c>
      <c r="I8" s="34">
        <f>$A93</f>
        <v>0</v>
      </c>
      <c r="J8" s="35">
        <f>$A97</f>
        <v>0</v>
      </c>
      <c r="K8" s="40"/>
    </row>
    <row r="9" spans="1:12" ht="20.149999999999999" customHeight="1" x14ac:dyDescent="0.35">
      <c r="A9" s="71"/>
      <c r="B9" s="98">
        <v>1</v>
      </c>
      <c r="C9" s="98" t="str">
        <f>IF(C$5="","",C$5)</f>
        <v/>
      </c>
      <c r="D9" s="98" t="str">
        <f>IF(D$5="","",D$5)</f>
        <v/>
      </c>
      <c r="E9" s="42">
        <f>$A6</f>
        <v>0</v>
      </c>
      <c r="F9" s="34">
        <f>$A10</f>
        <v>0</v>
      </c>
      <c r="G9" s="34">
        <f>$A14</f>
        <v>0</v>
      </c>
      <c r="H9" s="34">
        <f>$A54</f>
        <v>0</v>
      </c>
      <c r="I9" s="34">
        <f>$A58</f>
        <v>0</v>
      </c>
      <c r="J9" s="35">
        <f>$A62</f>
        <v>0</v>
      </c>
      <c r="K9" s="40"/>
    </row>
    <row r="10" spans="1:12" ht="20.149999999999999" customHeight="1" x14ac:dyDescent="0.35">
      <c r="A10" s="71"/>
      <c r="B10" s="98">
        <v>2</v>
      </c>
      <c r="C10" s="98" t="str">
        <f>IF(C$6="","",C$6)</f>
        <v/>
      </c>
      <c r="D10" s="98" t="str">
        <f>IF(D$6="","",D$6)</f>
        <v/>
      </c>
      <c r="E10" s="42">
        <f>$A18</f>
        <v>0</v>
      </c>
      <c r="F10" s="34">
        <f>$A22</f>
        <v>0</v>
      </c>
      <c r="G10" s="34">
        <f>$A26</f>
        <v>0</v>
      </c>
      <c r="H10" s="34">
        <f>$A66</f>
        <v>0</v>
      </c>
      <c r="I10" s="34">
        <f>$A70</f>
        <v>0</v>
      </c>
      <c r="J10" s="35">
        <f>$A74</f>
        <v>0</v>
      </c>
      <c r="K10" s="39"/>
    </row>
    <row r="11" spans="1:12" ht="20.149999999999999" customHeight="1" x14ac:dyDescent="0.35">
      <c r="A11" s="71"/>
      <c r="B11" s="98">
        <v>3</v>
      </c>
      <c r="C11" s="98" t="str">
        <f>IF(C$7="","",C$7)</f>
        <v/>
      </c>
      <c r="D11" s="98" t="str">
        <f>IF(D$7="","",D$7)</f>
        <v/>
      </c>
      <c r="E11" s="42">
        <f>$A30</f>
        <v>0</v>
      </c>
      <c r="F11" s="34">
        <f>$A34</f>
        <v>0</v>
      </c>
      <c r="G11" s="34">
        <f>$A38</f>
        <v>0</v>
      </c>
      <c r="H11" s="34">
        <f>$A78</f>
        <v>0</v>
      </c>
      <c r="I11" s="34">
        <f>$A82</f>
        <v>0</v>
      </c>
      <c r="J11" s="35">
        <f>$A86</f>
        <v>0</v>
      </c>
      <c r="K11" s="39"/>
    </row>
    <row r="12" spans="1:12" ht="20.149999999999999" customHeight="1" x14ac:dyDescent="0.35">
      <c r="A12" s="71"/>
      <c r="B12" s="98">
        <v>4</v>
      </c>
      <c r="C12" s="98" t="str">
        <f>IF(C$8="","",C$8)</f>
        <v>Mref</v>
      </c>
      <c r="D12" s="98" t="str">
        <f>IF(D$8="","",D$8)</f>
        <v>VPH000-0000000A</v>
      </c>
      <c r="E12" s="42">
        <f>$A42</f>
        <v>0</v>
      </c>
      <c r="F12" s="34">
        <f>$A46</f>
        <v>0</v>
      </c>
      <c r="G12" s="34">
        <f>$A50</f>
        <v>0</v>
      </c>
      <c r="H12" s="34">
        <f>$A90</f>
        <v>0</v>
      </c>
      <c r="I12" s="34">
        <f>$A94</f>
        <v>0</v>
      </c>
      <c r="J12" s="35">
        <f>$A98</f>
        <v>0</v>
      </c>
      <c r="K12" s="39"/>
    </row>
    <row r="13" spans="1:12" ht="20.149999999999999" customHeight="1" x14ac:dyDescent="0.35">
      <c r="A13" s="71"/>
      <c r="B13" s="98">
        <v>1</v>
      </c>
      <c r="C13" s="98" t="str">
        <f>IF(C$5="","",C$5)</f>
        <v/>
      </c>
      <c r="D13" s="98" t="str">
        <f>IF(D$5="","",D$5)</f>
        <v/>
      </c>
      <c r="E13" s="42">
        <f>$A7</f>
        <v>0</v>
      </c>
      <c r="F13" s="34">
        <f>$A11</f>
        <v>0</v>
      </c>
      <c r="G13" s="34">
        <f>$A15</f>
        <v>0</v>
      </c>
      <c r="H13" s="34">
        <f>$A55</f>
        <v>0</v>
      </c>
      <c r="I13" s="34">
        <f>$A59</f>
        <v>0</v>
      </c>
      <c r="J13" s="35">
        <f>$A63</f>
        <v>0</v>
      </c>
      <c r="K13" s="39"/>
    </row>
    <row r="14" spans="1:12" ht="20.149999999999999" customHeight="1" x14ac:dyDescent="0.35">
      <c r="A14" s="71"/>
      <c r="B14" s="98">
        <v>2</v>
      </c>
      <c r="C14" s="98" t="str">
        <f>IF(C$6="","",C$6)</f>
        <v/>
      </c>
      <c r="D14" s="98" t="str">
        <f>IF(D$6="","",D$6)</f>
        <v/>
      </c>
      <c r="E14" s="42">
        <f>$A19</f>
        <v>0</v>
      </c>
      <c r="F14" s="34">
        <f>$A23</f>
        <v>0</v>
      </c>
      <c r="G14" s="34">
        <f>$A27</f>
        <v>0</v>
      </c>
      <c r="H14" s="34">
        <f>$A67</f>
        <v>0</v>
      </c>
      <c r="I14" s="34">
        <f>$A71</f>
        <v>0</v>
      </c>
      <c r="J14" s="35">
        <f>$A75</f>
        <v>0</v>
      </c>
      <c r="K14" s="39"/>
    </row>
    <row r="15" spans="1:12" ht="20.149999999999999" customHeight="1" x14ac:dyDescent="0.35">
      <c r="A15" s="71"/>
      <c r="B15" s="98">
        <v>3</v>
      </c>
      <c r="C15" s="98" t="str">
        <f>IF(C$7="","",C$7)</f>
        <v/>
      </c>
      <c r="D15" s="98" t="str">
        <f>IF(D$7="","",D$7)</f>
        <v/>
      </c>
      <c r="E15" s="42">
        <f>$A31</f>
        <v>0</v>
      </c>
      <c r="F15" s="34">
        <f>$A35</f>
        <v>0</v>
      </c>
      <c r="G15" s="34">
        <f>$A39</f>
        <v>0</v>
      </c>
      <c r="H15" s="34">
        <f>$A79</f>
        <v>0</v>
      </c>
      <c r="I15" s="34">
        <f>$A83</f>
        <v>0</v>
      </c>
      <c r="J15" s="35">
        <f>$A87</f>
        <v>0</v>
      </c>
      <c r="K15" s="39"/>
    </row>
    <row r="16" spans="1:12" ht="20.149999999999999" customHeight="1" x14ac:dyDescent="0.35">
      <c r="A16" s="71"/>
      <c r="B16" s="98">
        <v>4</v>
      </c>
      <c r="C16" s="98" t="str">
        <f>IF(C$8="","",C$8)</f>
        <v>Mref</v>
      </c>
      <c r="D16" s="98" t="str">
        <f>IF(D$8="","",D$8)</f>
        <v>VPH000-0000000A</v>
      </c>
      <c r="E16" s="42">
        <f>$A43</f>
        <v>0</v>
      </c>
      <c r="F16" s="34">
        <f>$A47</f>
        <v>0</v>
      </c>
      <c r="G16" s="34">
        <f>$A51</f>
        <v>0</v>
      </c>
      <c r="H16" s="34">
        <f>$A91</f>
        <v>0</v>
      </c>
      <c r="I16" s="34">
        <f>$A95</f>
        <v>0</v>
      </c>
      <c r="J16" s="35">
        <f>$A99</f>
        <v>0</v>
      </c>
      <c r="K16" s="39"/>
    </row>
    <row r="17" spans="1:11" ht="20.149999999999999" customHeight="1" x14ac:dyDescent="0.35">
      <c r="A17" s="71"/>
      <c r="B17" s="98">
        <v>1</v>
      </c>
      <c r="C17" s="98" t="str">
        <f>IF(C$5="","",C$5)</f>
        <v/>
      </c>
      <c r="D17" s="98" t="str">
        <f>IF(D$5="","",D$5)</f>
        <v/>
      </c>
      <c r="E17" s="42">
        <f>$A8</f>
        <v>0</v>
      </c>
      <c r="F17" s="34">
        <f>$A12</f>
        <v>0</v>
      </c>
      <c r="G17" s="34">
        <f>$A16</f>
        <v>0</v>
      </c>
      <c r="H17" s="34">
        <f>$A56</f>
        <v>0</v>
      </c>
      <c r="I17" s="34">
        <f>$A60</f>
        <v>0</v>
      </c>
      <c r="J17" s="35">
        <f>$A64</f>
        <v>0</v>
      </c>
      <c r="K17" s="39"/>
    </row>
    <row r="18" spans="1:11" ht="20.149999999999999" customHeight="1" x14ac:dyDescent="0.35">
      <c r="A18" s="71"/>
      <c r="B18" s="98">
        <v>2</v>
      </c>
      <c r="C18" s="98" t="str">
        <f>IF(C$6="","",C$6)</f>
        <v/>
      </c>
      <c r="D18" s="98" t="str">
        <f>IF(D$6="","",D$6)</f>
        <v/>
      </c>
      <c r="E18" s="42">
        <f>$A20</f>
        <v>0</v>
      </c>
      <c r="F18" s="34">
        <f>$A24</f>
        <v>0</v>
      </c>
      <c r="G18" s="34">
        <f>$A28</f>
        <v>0</v>
      </c>
      <c r="H18" s="34">
        <f>$A68</f>
        <v>0</v>
      </c>
      <c r="I18" s="34">
        <f>$A72</f>
        <v>0</v>
      </c>
      <c r="J18" s="35">
        <f>$A76</f>
        <v>0</v>
      </c>
      <c r="K18" s="39"/>
    </row>
    <row r="19" spans="1:11" ht="20.149999999999999" customHeight="1" x14ac:dyDescent="0.35">
      <c r="A19" s="71"/>
      <c r="B19" s="98">
        <v>3</v>
      </c>
      <c r="C19" s="98" t="str">
        <f>IF(C$7="","",C$7)</f>
        <v/>
      </c>
      <c r="D19" s="98" t="str">
        <f>IF(D$7="","",D$7)</f>
        <v/>
      </c>
      <c r="E19" s="42">
        <f>$A32</f>
        <v>0</v>
      </c>
      <c r="F19" s="34">
        <f>$A36</f>
        <v>0</v>
      </c>
      <c r="G19" s="34">
        <f>$A40</f>
        <v>0</v>
      </c>
      <c r="H19" s="34">
        <f>$A80</f>
        <v>0</v>
      </c>
      <c r="I19" s="34">
        <f>$A84</f>
        <v>0</v>
      </c>
      <c r="J19" s="35">
        <f>$A88</f>
        <v>0</v>
      </c>
      <c r="K19" s="39"/>
    </row>
    <row r="20" spans="1:11" ht="20.149999999999999" customHeight="1" thickBot="1" x14ac:dyDescent="0.4">
      <c r="A20" s="71"/>
      <c r="B20" s="102">
        <v>4</v>
      </c>
      <c r="C20" s="102" t="str">
        <f>IF(C$8="","",C$8)</f>
        <v>Mref</v>
      </c>
      <c r="D20" s="102" t="str">
        <f>IF(D$8="","",D$8)</f>
        <v>VPH000-0000000A</v>
      </c>
      <c r="E20" s="43">
        <f>$A44</f>
        <v>0</v>
      </c>
      <c r="F20" s="36">
        <f>$A48</f>
        <v>0</v>
      </c>
      <c r="G20" s="36">
        <f>$A52</f>
        <v>0</v>
      </c>
      <c r="H20" s="36">
        <f>$A92</f>
        <v>0</v>
      </c>
      <c r="I20" s="36">
        <f>$A96</f>
        <v>0</v>
      </c>
      <c r="J20" s="37">
        <f>$A100</f>
        <v>0</v>
      </c>
      <c r="K20" s="39"/>
    </row>
    <row r="21" spans="1:11" ht="20.149999999999999" customHeight="1" x14ac:dyDescent="0.35">
      <c r="A21" s="71"/>
      <c r="B21" s="38"/>
      <c r="C21" s="38"/>
      <c r="D21" s="38"/>
      <c r="E21" s="39"/>
      <c r="F21" s="39"/>
      <c r="G21" s="39"/>
      <c r="H21" s="39"/>
      <c r="I21" s="39"/>
      <c r="J21" s="39"/>
      <c r="K21" s="39"/>
    </row>
    <row r="22" spans="1:11" ht="20.149999999999999" customHeight="1" x14ac:dyDescent="0.35">
      <c r="A22" s="71"/>
      <c r="B22" s="38"/>
      <c r="C22" s="38"/>
      <c r="D22" s="38"/>
      <c r="E22" s="39"/>
      <c r="F22" s="39"/>
      <c r="G22" s="39"/>
      <c r="H22" s="39"/>
      <c r="I22" s="39"/>
      <c r="J22" s="39"/>
      <c r="K22" s="39"/>
    </row>
    <row r="23" spans="1:11" ht="20.149999999999999" customHeight="1" x14ac:dyDescent="0.35">
      <c r="A23" s="71"/>
      <c r="B23" s="38"/>
      <c r="C23" s="38"/>
      <c r="D23" s="38"/>
      <c r="E23" s="39"/>
      <c r="F23" s="39"/>
      <c r="G23" s="39"/>
      <c r="H23" s="39"/>
      <c r="I23" s="39"/>
      <c r="J23" s="39"/>
      <c r="K23" s="39"/>
    </row>
    <row r="24" spans="1:11" ht="20.149999999999999" customHeight="1" x14ac:dyDescent="0.35">
      <c r="A24" s="71"/>
      <c r="B24" s="38"/>
      <c r="C24" s="38"/>
      <c r="D24" s="38"/>
      <c r="E24" s="39"/>
      <c r="F24" s="39"/>
      <c r="G24" s="39"/>
      <c r="H24" s="39"/>
      <c r="I24" s="39"/>
      <c r="J24" s="39"/>
      <c r="K24" s="39"/>
    </row>
    <row r="25" spans="1:11" ht="20.149999999999999" customHeight="1" x14ac:dyDescent="0.35">
      <c r="A25" s="71"/>
      <c r="B25" s="38"/>
      <c r="C25" s="38"/>
      <c r="D25" s="38"/>
      <c r="E25" s="39"/>
      <c r="F25" s="39"/>
      <c r="G25" s="39"/>
      <c r="H25" s="39"/>
      <c r="I25" s="39"/>
      <c r="J25" s="39"/>
      <c r="K25" s="39"/>
    </row>
    <row r="26" spans="1:11" ht="20.149999999999999" customHeight="1" x14ac:dyDescent="0.35">
      <c r="A26" s="71"/>
      <c r="B26" s="38"/>
      <c r="C26" s="38"/>
      <c r="D26" s="38"/>
      <c r="E26" s="39"/>
      <c r="F26" s="39"/>
      <c r="G26" s="39"/>
      <c r="H26" s="39"/>
      <c r="I26" s="39"/>
      <c r="J26" s="39"/>
      <c r="K26" s="39"/>
    </row>
    <row r="27" spans="1:11" ht="20.149999999999999" customHeight="1" x14ac:dyDescent="0.35">
      <c r="A27" s="71"/>
      <c r="B27" s="38"/>
      <c r="C27" s="38"/>
      <c r="D27" s="38"/>
      <c r="E27" s="39"/>
      <c r="F27" s="39"/>
      <c r="G27" s="39"/>
      <c r="H27" s="39"/>
      <c r="I27" s="39"/>
      <c r="J27" s="39"/>
      <c r="K27" s="39"/>
    </row>
    <row r="28" spans="1:11" ht="20.149999999999999" customHeight="1" x14ac:dyDescent="0.35">
      <c r="A28" s="71"/>
      <c r="B28" s="38"/>
      <c r="C28" s="38"/>
      <c r="D28" s="38"/>
      <c r="E28" s="39"/>
      <c r="F28" s="39"/>
      <c r="G28" s="39"/>
      <c r="H28" s="39"/>
      <c r="I28" s="39"/>
      <c r="J28" s="39"/>
      <c r="K28" s="39"/>
    </row>
    <row r="29" spans="1:11" ht="20.149999999999999" customHeight="1" x14ac:dyDescent="0.35">
      <c r="A29" s="71"/>
      <c r="B29" s="38"/>
      <c r="C29" s="38"/>
      <c r="D29" s="38"/>
      <c r="E29" s="39"/>
      <c r="F29" s="39"/>
      <c r="G29" s="39"/>
      <c r="H29" s="39"/>
      <c r="I29" s="39"/>
      <c r="J29" s="39"/>
      <c r="K29" s="39"/>
    </row>
    <row r="30" spans="1:11" ht="20.149999999999999" customHeight="1" x14ac:dyDescent="0.35">
      <c r="A30" s="71"/>
      <c r="B30" s="38"/>
      <c r="C30" s="38"/>
      <c r="D30" s="38"/>
      <c r="E30" s="39"/>
      <c r="F30" s="39"/>
      <c r="G30" s="39"/>
      <c r="H30" s="39"/>
      <c r="I30" s="39"/>
      <c r="J30" s="39"/>
      <c r="K30" s="39"/>
    </row>
    <row r="31" spans="1:11" ht="20.149999999999999" customHeight="1" x14ac:dyDescent="0.35">
      <c r="A31" s="71"/>
      <c r="B31" s="38"/>
      <c r="C31" s="38"/>
      <c r="D31" s="38"/>
      <c r="E31" s="39"/>
      <c r="F31" s="39"/>
      <c r="G31" s="39"/>
      <c r="H31" s="39"/>
      <c r="I31" s="39"/>
      <c r="J31" s="39"/>
      <c r="K31" s="39"/>
    </row>
    <row r="32" spans="1:11" ht="20.149999999999999" customHeight="1" x14ac:dyDescent="0.35">
      <c r="A32" s="71"/>
      <c r="B32" s="38"/>
      <c r="C32" s="38"/>
      <c r="D32" s="38"/>
      <c r="E32" s="39"/>
      <c r="F32" s="39"/>
      <c r="G32" s="39"/>
      <c r="H32" s="39"/>
      <c r="I32" s="39"/>
      <c r="J32" s="39"/>
      <c r="K32" s="39"/>
    </row>
    <row r="33" spans="1:11" ht="20.149999999999999" customHeight="1" x14ac:dyDescent="0.35">
      <c r="A33" s="71"/>
      <c r="B33" s="38"/>
      <c r="C33" s="38"/>
      <c r="D33" s="38"/>
      <c r="E33" s="39"/>
      <c r="F33" s="39"/>
      <c r="G33" s="39"/>
      <c r="H33" s="39"/>
      <c r="I33" s="39"/>
      <c r="J33" s="39"/>
      <c r="K33" s="39"/>
    </row>
    <row r="34" spans="1:11" ht="20.149999999999999" customHeight="1" x14ac:dyDescent="0.35">
      <c r="A34" s="71"/>
      <c r="B34" s="38"/>
      <c r="C34" s="38"/>
      <c r="D34" s="38"/>
      <c r="E34" s="39"/>
      <c r="F34" s="39"/>
      <c r="G34" s="39"/>
      <c r="H34" s="39"/>
      <c r="I34" s="39"/>
      <c r="J34" s="39"/>
      <c r="K34" s="39"/>
    </row>
    <row r="35" spans="1:11" ht="20.149999999999999" customHeight="1" x14ac:dyDescent="0.35">
      <c r="A35" s="71"/>
      <c r="B35" s="38"/>
      <c r="C35" s="38"/>
      <c r="D35" s="38"/>
      <c r="E35" s="39"/>
      <c r="F35" s="39"/>
      <c r="G35" s="39"/>
      <c r="H35" s="39"/>
      <c r="I35" s="39"/>
      <c r="J35" s="39"/>
      <c r="K35" s="39"/>
    </row>
    <row r="36" spans="1:11" ht="20.149999999999999" customHeight="1" x14ac:dyDescent="0.35">
      <c r="A36" s="71"/>
      <c r="B36" s="38"/>
      <c r="C36" s="38"/>
      <c r="D36" s="38"/>
      <c r="E36" s="39"/>
      <c r="F36" s="39"/>
      <c r="G36" s="39"/>
      <c r="H36" s="39"/>
      <c r="I36" s="39"/>
      <c r="J36" s="39"/>
      <c r="K36" s="39"/>
    </row>
    <row r="37" spans="1:11" ht="20.149999999999999" customHeight="1" x14ac:dyDescent="0.35">
      <c r="A37" s="71"/>
      <c r="B37" s="38"/>
      <c r="C37" s="38"/>
      <c r="D37" s="38"/>
      <c r="E37" s="39"/>
      <c r="F37" s="39"/>
      <c r="G37" s="39"/>
      <c r="H37" s="39"/>
      <c r="I37" s="39"/>
      <c r="J37" s="39"/>
      <c r="K37" s="39"/>
    </row>
    <row r="38" spans="1:11" ht="20.149999999999999" customHeight="1" x14ac:dyDescent="0.35">
      <c r="A38" s="71"/>
      <c r="B38" s="38"/>
      <c r="C38" s="38"/>
      <c r="D38" s="38"/>
      <c r="E38" s="39"/>
      <c r="F38" s="39"/>
      <c r="G38" s="39"/>
      <c r="H38" s="39"/>
      <c r="I38" s="39"/>
      <c r="J38" s="39"/>
      <c r="K38" s="39"/>
    </row>
    <row r="39" spans="1:11" ht="20.149999999999999" customHeight="1" x14ac:dyDescent="0.35">
      <c r="A39" s="71"/>
      <c r="B39" s="38"/>
      <c r="C39" s="38"/>
      <c r="D39" s="38"/>
      <c r="E39" s="39"/>
      <c r="F39" s="39"/>
      <c r="G39" s="39"/>
      <c r="H39" s="39"/>
      <c r="I39" s="39"/>
      <c r="J39" s="39"/>
      <c r="K39" s="39"/>
    </row>
    <row r="40" spans="1:11" ht="20.149999999999999" customHeight="1" x14ac:dyDescent="0.35">
      <c r="A40" s="71"/>
      <c r="B40" s="38"/>
      <c r="C40" s="38"/>
      <c r="D40" s="38"/>
      <c r="E40" s="39"/>
      <c r="F40" s="39"/>
      <c r="G40" s="39"/>
      <c r="H40" s="39"/>
      <c r="I40" s="39"/>
      <c r="J40" s="39"/>
      <c r="K40" s="39"/>
    </row>
    <row r="41" spans="1:11" ht="20.149999999999999" customHeight="1" x14ac:dyDescent="0.35">
      <c r="A41" s="71"/>
      <c r="B41" s="38"/>
      <c r="C41" s="38"/>
      <c r="D41" s="38"/>
      <c r="E41" s="39"/>
      <c r="F41" s="39"/>
      <c r="G41" s="39"/>
      <c r="H41" s="39"/>
      <c r="I41" s="39"/>
      <c r="J41" s="39"/>
      <c r="K41" s="39"/>
    </row>
    <row r="42" spans="1:11" ht="20.149999999999999" customHeight="1" x14ac:dyDescent="0.35">
      <c r="A42" s="71"/>
      <c r="B42" s="38"/>
      <c r="C42" s="38"/>
      <c r="D42" s="38"/>
      <c r="E42" s="39"/>
      <c r="F42" s="39"/>
      <c r="G42" s="39"/>
      <c r="H42" s="39"/>
      <c r="I42" s="39"/>
      <c r="J42" s="39"/>
      <c r="K42" s="39"/>
    </row>
    <row r="43" spans="1:11" ht="20.149999999999999" customHeight="1" x14ac:dyDescent="0.35">
      <c r="A43" s="71"/>
      <c r="B43" s="38"/>
      <c r="C43" s="38"/>
      <c r="D43" s="38"/>
      <c r="E43" s="39"/>
      <c r="F43" s="39"/>
      <c r="G43" s="39"/>
      <c r="H43" s="39"/>
      <c r="I43" s="39"/>
      <c r="J43" s="39"/>
      <c r="K43" s="39"/>
    </row>
    <row r="44" spans="1:11" ht="20.149999999999999" customHeight="1" x14ac:dyDescent="0.35">
      <c r="A44" s="71"/>
      <c r="B44" s="38"/>
      <c r="C44" s="38"/>
      <c r="D44" s="38"/>
      <c r="E44" s="39"/>
      <c r="F44" s="39"/>
      <c r="G44" s="39"/>
      <c r="H44" s="39"/>
      <c r="I44" s="39"/>
      <c r="J44" s="39"/>
      <c r="K44" s="39"/>
    </row>
    <row r="45" spans="1:11" ht="20.149999999999999" customHeight="1" x14ac:dyDescent="0.35">
      <c r="A45" s="71"/>
      <c r="B45" s="39"/>
      <c r="C45" s="39"/>
      <c r="D45" s="39"/>
      <c r="E45" s="39"/>
      <c r="F45" s="39"/>
      <c r="G45" s="39"/>
      <c r="H45" s="39"/>
      <c r="I45" s="39"/>
      <c r="J45" s="39"/>
      <c r="K45" s="39"/>
    </row>
    <row r="46" spans="1:11" ht="20.149999999999999" customHeight="1" x14ac:dyDescent="0.35">
      <c r="A46" s="71"/>
      <c r="B46" s="39"/>
      <c r="C46" s="39"/>
      <c r="D46" s="39"/>
      <c r="E46" s="39"/>
      <c r="F46" s="39"/>
      <c r="G46" s="39"/>
      <c r="H46" s="39"/>
      <c r="I46" s="39"/>
      <c r="J46" s="39"/>
      <c r="K46" s="39"/>
    </row>
    <row r="47" spans="1:11" ht="20.149999999999999" customHeight="1" x14ac:dyDescent="0.35">
      <c r="A47" s="71"/>
      <c r="B47" s="39"/>
      <c r="C47" s="39"/>
      <c r="D47" s="39"/>
      <c r="E47" s="39"/>
      <c r="F47" s="39"/>
      <c r="G47" s="39"/>
      <c r="H47" s="39"/>
      <c r="I47" s="39"/>
      <c r="J47" s="39"/>
      <c r="K47" s="39"/>
    </row>
    <row r="48" spans="1:11" ht="20.149999999999999" customHeight="1" x14ac:dyDescent="0.35">
      <c r="A48" s="71"/>
      <c r="B48" s="39"/>
      <c r="C48" s="39"/>
      <c r="D48" s="39"/>
      <c r="E48" s="39"/>
      <c r="F48" s="39"/>
      <c r="G48" s="39"/>
      <c r="H48" s="39"/>
      <c r="I48" s="39"/>
      <c r="J48" s="39"/>
      <c r="K48" s="39"/>
    </row>
    <row r="49" spans="1:11" ht="20.149999999999999" customHeight="1" x14ac:dyDescent="0.35">
      <c r="A49" s="71"/>
      <c r="B49" s="39"/>
      <c r="C49" s="39"/>
      <c r="D49" s="39"/>
      <c r="E49" s="39"/>
      <c r="F49" s="39"/>
      <c r="G49" s="39"/>
      <c r="H49" s="39"/>
      <c r="I49" s="39"/>
      <c r="J49" s="39"/>
      <c r="K49" s="39"/>
    </row>
    <row r="50" spans="1:11" ht="20.149999999999999" customHeight="1" x14ac:dyDescent="0.35">
      <c r="A50" s="71"/>
      <c r="B50" s="39"/>
      <c r="C50" s="39"/>
      <c r="D50" s="39"/>
      <c r="E50" s="39"/>
      <c r="F50" s="39"/>
      <c r="G50" s="39"/>
      <c r="H50" s="39"/>
      <c r="I50" s="39"/>
      <c r="J50" s="39"/>
      <c r="K50" s="39"/>
    </row>
    <row r="51" spans="1:11" ht="20.149999999999999" customHeight="1" x14ac:dyDescent="0.35">
      <c r="A51" s="71"/>
      <c r="B51" s="39"/>
      <c r="C51" s="39"/>
      <c r="D51" s="39"/>
      <c r="E51" s="39"/>
      <c r="F51" s="39"/>
      <c r="G51" s="39"/>
      <c r="H51" s="39"/>
      <c r="I51" s="39"/>
      <c r="J51" s="39"/>
      <c r="K51" s="39"/>
    </row>
    <row r="52" spans="1:11" ht="20.149999999999999" customHeight="1" x14ac:dyDescent="0.35">
      <c r="A52" s="71"/>
      <c r="B52" s="39"/>
      <c r="C52" s="39"/>
      <c r="D52" s="39"/>
      <c r="E52" s="39"/>
      <c r="F52" s="39"/>
      <c r="G52" s="39"/>
      <c r="H52" s="39"/>
      <c r="I52" s="39"/>
      <c r="J52" s="39"/>
      <c r="K52" s="39"/>
    </row>
    <row r="53" spans="1:11" ht="20.149999999999999" customHeight="1" x14ac:dyDescent="0.35">
      <c r="A53" s="71"/>
      <c r="B53" s="39"/>
      <c r="C53" s="39"/>
      <c r="D53" s="39"/>
      <c r="E53" s="39"/>
      <c r="F53" s="39"/>
      <c r="G53" s="39"/>
      <c r="H53" s="39"/>
      <c r="I53" s="39"/>
      <c r="J53" s="39"/>
      <c r="K53" s="39"/>
    </row>
    <row r="54" spans="1:11" ht="20.149999999999999" customHeight="1" x14ac:dyDescent="0.35">
      <c r="A54" s="71"/>
      <c r="B54" s="39"/>
      <c r="C54" s="39"/>
      <c r="D54" s="39"/>
      <c r="E54" s="39"/>
      <c r="F54" s="39"/>
      <c r="G54" s="39"/>
      <c r="H54" s="39"/>
      <c r="I54" s="39"/>
      <c r="J54" s="39"/>
      <c r="K54" s="39"/>
    </row>
    <row r="55" spans="1:11" ht="20.149999999999999" customHeight="1" x14ac:dyDescent="0.35">
      <c r="A55" s="71"/>
      <c r="B55" s="39"/>
      <c r="C55" s="39"/>
      <c r="D55" s="39"/>
      <c r="E55" s="39"/>
      <c r="F55" s="39"/>
      <c r="G55" s="39"/>
      <c r="H55" s="39"/>
      <c r="I55" s="39"/>
      <c r="J55" s="39"/>
      <c r="K55" s="39"/>
    </row>
    <row r="56" spans="1:11" ht="20.149999999999999" customHeight="1" x14ac:dyDescent="0.35">
      <c r="A56" s="71"/>
      <c r="B56" s="39"/>
      <c r="C56" s="39"/>
      <c r="D56" s="39"/>
      <c r="E56" s="39"/>
      <c r="F56" s="39"/>
      <c r="G56" s="39"/>
      <c r="H56" s="39"/>
      <c r="I56" s="39"/>
      <c r="J56" s="39"/>
      <c r="K56" s="39"/>
    </row>
    <row r="57" spans="1:11" ht="20.149999999999999" customHeight="1" x14ac:dyDescent="0.35">
      <c r="A57" s="71"/>
      <c r="B57" s="39"/>
      <c r="C57" s="39"/>
      <c r="D57" s="39"/>
      <c r="E57" s="39"/>
      <c r="F57" s="39"/>
      <c r="G57" s="39"/>
      <c r="H57" s="39"/>
      <c r="I57" s="39"/>
      <c r="J57" s="39"/>
      <c r="K57" s="39"/>
    </row>
    <row r="58" spans="1:11" ht="20.149999999999999" customHeight="1" x14ac:dyDescent="0.35">
      <c r="A58" s="71"/>
      <c r="B58" s="39"/>
      <c r="C58" s="39"/>
      <c r="D58" s="39"/>
      <c r="E58" s="39"/>
      <c r="F58" s="39"/>
      <c r="G58" s="39"/>
      <c r="H58" s="39"/>
      <c r="I58" s="39"/>
      <c r="J58" s="39"/>
      <c r="K58" s="39"/>
    </row>
    <row r="59" spans="1:11" ht="20.149999999999999" customHeight="1" x14ac:dyDescent="0.35">
      <c r="A59" s="71"/>
      <c r="B59" s="39"/>
      <c r="C59" s="39"/>
      <c r="D59" s="39"/>
      <c r="E59" s="39"/>
      <c r="F59" s="39"/>
      <c r="G59" s="39"/>
      <c r="H59" s="39"/>
      <c r="I59" s="39"/>
      <c r="J59" s="39"/>
      <c r="K59" s="39"/>
    </row>
    <row r="60" spans="1:11" ht="20.149999999999999" customHeight="1" x14ac:dyDescent="0.35">
      <c r="A60" s="71"/>
      <c r="B60" s="39"/>
      <c r="C60" s="39"/>
      <c r="D60" s="39"/>
      <c r="E60" s="39"/>
      <c r="F60" s="39"/>
      <c r="G60" s="39"/>
      <c r="H60" s="39"/>
      <c r="I60" s="39"/>
      <c r="J60" s="39"/>
      <c r="K60" s="39"/>
    </row>
    <row r="61" spans="1:11" ht="20.149999999999999" customHeight="1" x14ac:dyDescent="0.35">
      <c r="A61" s="71"/>
      <c r="B61" s="39"/>
      <c r="C61" s="39"/>
      <c r="D61" s="39"/>
      <c r="E61" s="39"/>
      <c r="F61" s="39"/>
      <c r="G61" s="39"/>
      <c r="H61" s="39"/>
      <c r="I61" s="39"/>
      <c r="J61" s="39"/>
      <c r="K61" s="39"/>
    </row>
    <row r="62" spans="1:11" ht="20.149999999999999" customHeight="1" x14ac:dyDescent="0.35">
      <c r="A62" s="71"/>
      <c r="B62" s="39"/>
      <c r="C62" s="39"/>
      <c r="D62" s="39"/>
      <c r="E62" s="39"/>
      <c r="F62" s="39"/>
      <c r="G62" s="39"/>
      <c r="H62" s="39"/>
      <c r="I62" s="39"/>
      <c r="J62" s="39"/>
      <c r="K62" s="39"/>
    </row>
    <row r="63" spans="1:11" ht="20.149999999999999" customHeight="1" x14ac:dyDescent="0.35">
      <c r="A63" s="71"/>
      <c r="B63" s="39"/>
      <c r="C63" s="39"/>
      <c r="D63" s="39"/>
      <c r="E63" s="39"/>
      <c r="F63" s="39"/>
      <c r="G63" s="39"/>
      <c r="H63" s="39"/>
      <c r="I63" s="39"/>
      <c r="J63" s="39"/>
      <c r="K63" s="39"/>
    </row>
    <row r="64" spans="1:11" ht="20.149999999999999" customHeight="1" x14ac:dyDescent="0.35">
      <c r="A64" s="71"/>
      <c r="B64" s="39"/>
      <c r="C64" s="39"/>
      <c r="D64" s="39"/>
      <c r="E64" s="39"/>
      <c r="F64" s="39"/>
      <c r="G64" s="39"/>
      <c r="H64" s="39"/>
      <c r="I64" s="39"/>
      <c r="J64" s="39"/>
      <c r="K64" s="39"/>
    </row>
    <row r="65" spans="1:11" ht="20.149999999999999" customHeight="1" x14ac:dyDescent="0.35">
      <c r="A65" s="71"/>
      <c r="B65" s="39"/>
      <c r="C65" s="39"/>
      <c r="D65" s="39"/>
      <c r="E65" s="39"/>
      <c r="F65" s="39"/>
      <c r="G65" s="39"/>
      <c r="H65" s="39"/>
      <c r="I65" s="39"/>
      <c r="J65" s="39"/>
      <c r="K65" s="39"/>
    </row>
    <row r="66" spans="1:11" ht="20.149999999999999" customHeight="1" x14ac:dyDescent="0.35">
      <c r="A66" s="71"/>
      <c r="B66" s="39"/>
      <c r="C66" s="39"/>
      <c r="D66" s="39"/>
      <c r="E66" s="39"/>
      <c r="F66" s="39"/>
      <c r="G66" s="39"/>
      <c r="H66" s="39"/>
      <c r="I66" s="39"/>
      <c r="J66" s="39"/>
      <c r="K66" s="39"/>
    </row>
    <row r="67" spans="1:11" ht="20.149999999999999" customHeight="1" x14ac:dyDescent="0.35">
      <c r="A67" s="71"/>
      <c r="B67" s="39"/>
      <c r="C67" s="39"/>
      <c r="D67" s="39"/>
      <c r="E67" s="39"/>
      <c r="F67" s="39"/>
      <c r="G67" s="39"/>
      <c r="H67" s="39"/>
      <c r="I67" s="39"/>
      <c r="J67" s="39"/>
      <c r="K67" s="39"/>
    </row>
    <row r="68" spans="1:11" ht="20.149999999999999" customHeight="1" x14ac:dyDescent="0.35">
      <c r="A68" s="71"/>
      <c r="B68" s="39"/>
      <c r="C68" s="39"/>
      <c r="D68" s="39"/>
      <c r="E68" s="39"/>
      <c r="F68" s="39"/>
      <c r="G68" s="39"/>
      <c r="H68" s="39"/>
      <c r="I68" s="39"/>
      <c r="J68" s="39"/>
      <c r="K68" s="39"/>
    </row>
    <row r="69" spans="1:11" ht="20.149999999999999" customHeight="1" x14ac:dyDescent="0.35">
      <c r="A69" s="71"/>
      <c r="B69" s="39"/>
      <c r="C69" s="39"/>
      <c r="D69" s="39"/>
      <c r="E69" s="39"/>
      <c r="F69" s="39"/>
      <c r="G69" s="39"/>
      <c r="H69" s="39"/>
      <c r="I69" s="39"/>
      <c r="J69" s="39"/>
      <c r="K69" s="39"/>
    </row>
    <row r="70" spans="1:11" ht="20.149999999999999" customHeight="1" x14ac:dyDescent="0.35">
      <c r="A70" s="71"/>
      <c r="B70" s="39"/>
      <c r="C70" s="39"/>
      <c r="D70" s="39"/>
      <c r="E70" s="39"/>
      <c r="F70" s="39"/>
      <c r="G70" s="39"/>
      <c r="H70" s="39"/>
      <c r="I70" s="39"/>
      <c r="J70" s="39"/>
      <c r="K70" s="39"/>
    </row>
    <row r="71" spans="1:11" ht="20.149999999999999" customHeight="1" x14ac:dyDescent="0.35">
      <c r="A71" s="71"/>
      <c r="B71" s="39"/>
      <c r="C71" s="39"/>
      <c r="D71" s="39"/>
      <c r="E71" s="39"/>
      <c r="F71" s="39"/>
      <c r="G71" s="39"/>
      <c r="H71" s="39"/>
      <c r="I71" s="39"/>
      <c r="J71" s="39"/>
      <c r="K71" s="39"/>
    </row>
    <row r="72" spans="1:11" ht="20.149999999999999" customHeight="1" x14ac:dyDescent="0.35">
      <c r="A72" s="71"/>
      <c r="B72" s="39"/>
      <c r="C72" s="39"/>
      <c r="D72" s="39"/>
      <c r="E72" s="39"/>
      <c r="F72" s="39"/>
      <c r="G72" s="39"/>
      <c r="H72" s="39"/>
      <c r="I72" s="39"/>
      <c r="J72" s="39"/>
      <c r="K72" s="39"/>
    </row>
    <row r="73" spans="1:11" ht="20.149999999999999" customHeight="1" x14ac:dyDescent="0.35">
      <c r="A73" s="71"/>
      <c r="B73" s="39"/>
      <c r="C73" s="39"/>
      <c r="D73" s="39"/>
      <c r="E73" s="39"/>
      <c r="F73" s="39"/>
      <c r="G73" s="39"/>
      <c r="H73" s="39"/>
      <c r="I73" s="39"/>
      <c r="J73" s="39"/>
      <c r="K73" s="39"/>
    </row>
    <row r="74" spans="1:11" ht="20.149999999999999" customHeight="1" x14ac:dyDescent="0.35">
      <c r="A74" s="71"/>
      <c r="B74" s="39"/>
      <c r="C74" s="39"/>
      <c r="D74" s="39"/>
      <c r="E74" s="39"/>
      <c r="F74" s="39"/>
      <c r="G74" s="39"/>
      <c r="H74" s="39"/>
      <c r="I74" s="39"/>
      <c r="J74" s="39"/>
      <c r="K74" s="39"/>
    </row>
    <row r="75" spans="1:11" ht="20.149999999999999" customHeight="1" x14ac:dyDescent="0.35">
      <c r="A75" s="71"/>
      <c r="B75" s="39"/>
      <c r="C75" s="39"/>
      <c r="D75" s="39"/>
      <c r="E75" s="39"/>
      <c r="F75" s="39"/>
      <c r="G75" s="39"/>
      <c r="H75" s="39"/>
      <c r="I75" s="39"/>
      <c r="J75" s="39"/>
      <c r="K75" s="39"/>
    </row>
    <row r="76" spans="1:11" ht="20.149999999999999" customHeight="1" x14ac:dyDescent="0.35">
      <c r="A76" s="71"/>
      <c r="B76" s="39"/>
      <c r="C76" s="39"/>
      <c r="D76" s="39"/>
      <c r="E76" s="39"/>
      <c r="F76" s="39"/>
      <c r="G76" s="39"/>
      <c r="H76" s="39"/>
      <c r="I76" s="39"/>
      <c r="J76" s="39"/>
      <c r="K76" s="39"/>
    </row>
    <row r="77" spans="1:11" ht="20.149999999999999" customHeight="1" x14ac:dyDescent="0.35">
      <c r="A77" s="71"/>
      <c r="B77" s="39"/>
      <c r="C77" s="39"/>
      <c r="D77" s="39"/>
      <c r="E77" s="39"/>
      <c r="F77" s="39"/>
      <c r="G77" s="39"/>
      <c r="H77" s="39"/>
      <c r="I77" s="39"/>
      <c r="J77" s="39"/>
      <c r="K77" s="39"/>
    </row>
    <row r="78" spans="1:11" ht="20.149999999999999" customHeight="1" x14ac:dyDescent="0.35">
      <c r="A78" s="71"/>
      <c r="B78" s="39"/>
      <c r="C78" s="39"/>
      <c r="D78" s="39"/>
      <c r="E78" s="39"/>
      <c r="F78" s="39"/>
      <c r="G78" s="39"/>
      <c r="H78" s="39"/>
      <c r="I78" s="39"/>
      <c r="J78" s="39"/>
      <c r="K78" s="39"/>
    </row>
    <row r="79" spans="1:11" ht="20.149999999999999" customHeight="1" x14ac:dyDescent="0.35">
      <c r="A79" s="71"/>
      <c r="B79" s="39"/>
      <c r="C79" s="39"/>
      <c r="D79" s="39"/>
      <c r="E79" s="39"/>
      <c r="F79" s="39"/>
      <c r="G79" s="39"/>
      <c r="H79" s="39"/>
      <c r="I79" s="39"/>
      <c r="J79" s="39"/>
      <c r="K79" s="39"/>
    </row>
    <row r="80" spans="1:11" ht="20.149999999999999" customHeight="1" x14ac:dyDescent="0.35">
      <c r="A80" s="71"/>
      <c r="B80" s="39"/>
      <c r="C80" s="39"/>
      <c r="D80" s="39"/>
      <c r="E80" s="39"/>
      <c r="F80" s="39"/>
      <c r="G80" s="39"/>
      <c r="H80" s="39"/>
      <c r="I80" s="39"/>
      <c r="J80" s="39"/>
      <c r="K80" s="39"/>
    </row>
    <row r="81" spans="1:11" ht="20.149999999999999" customHeight="1" x14ac:dyDescent="0.35">
      <c r="A81" s="71"/>
      <c r="B81" s="39"/>
      <c r="C81" s="39"/>
      <c r="D81" s="39"/>
      <c r="E81" s="39"/>
      <c r="F81" s="39"/>
      <c r="G81" s="39"/>
      <c r="H81" s="39"/>
      <c r="I81" s="39"/>
      <c r="J81" s="39"/>
      <c r="K81" s="39"/>
    </row>
    <row r="82" spans="1:11" ht="20.149999999999999" customHeight="1" x14ac:dyDescent="0.35">
      <c r="A82" s="71"/>
      <c r="B82" s="39"/>
      <c r="C82" s="39"/>
      <c r="D82" s="39"/>
      <c r="E82" s="39"/>
      <c r="F82" s="39"/>
      <c r="G82" s="39"/>
      <c r="H82" s="39"/>
      <c r="I82" s="39"/>
      <c r="J82" s="39"/>
      <c r="K82" s="39"/>
    </row>
    <row r="83" spans="1:11" ht="20.149999999999999" customHeight="1" x14ac:dyDescent="0.35">
      <c r="A83" s="71"/>
      <c r="B83" s="39"/>
      <c r="C83" s="39"/>
      <c r="D83" s="39"/>
      <c r="E83" s="39"/>
      <c r="F83" s="39"/>
      <c r="G83" s="39"/>
      <c r="H83" s="39"/>
      <c r="I83" s="39"/>
      <c r="J83" s="39"/>
      <c r="K83" s="39"/>
    </row>
    <row r="84" spans="1:11" ht="20.149999999999999" customHeight="1" x14ac:dyDescent="0.35">
      <c r="A84" s="71"/>
      <c r="B84" s="39"/>
      <c r="C84" s="39"/>
      <c r="D84" s="39"/>
      <c r="E84" s="39"/>
      <c r="F84" s="39"/>
      <c r="G84" s="39"/>
      <c r="H84" s="39"/>
      <c r="I84" s="39"/>
      <c r="J84" s="39"/>
      <c r="K84" s="39"/>
    </row>
    <row r="85" spans="1:11" ht="20.149999999999999" customHeight="1" x14ac:dyDescent="0.35">
      <c r="A85" s="71"/>
      <c r="B85" s="39"/>
      <c r="C85" s="39"/>
      <c r="D85" s="39"/>
      <c r="E85" s="39"/>
      <c r="F85" s="39"/>
      <c r="G85" s="39"/>
      <c r="H85" s="39"/>
      <c r="I85" s="39"/>
      <c r="J85" s="39"/>
      <c r="K85" s="39"/>
    </row>
    <row r="86" spans="1:11" ht="20.149999999999999" customHeight="1" x14ac:dyDescent="0.35">
      <c r="A86" s="71"/>
      <c r="B86" s="39"/>
      <c r="C86" s="39"/>
      <c r="D86" s="39"/>
      <c r="E86" s="39"/>
      <c r="F86" s="39"/>
      <c r="G86" s="39"/>
      <c r="H86" s="39"/>
      <c r="I86" s="39"/>
      <c r="J86" s="39"/>
      <c r="K86" s="39"/>
    </row>
    <row r="87" spans="1:11" ht="20.149999999999999" customHeight="1" x14ac:dyDescent="0.35">
      <c r="A87" s="71"/>
      <c r="B87" s="39"/>
      <c r="C87" s="39"/>
      <c r="D87" s="39"/>
      <c r="E87" s="39"/>
      <c r="F87" s="39"/>
      <c r="G87" s="39"/>
      <c r="H87" s="39"/>
      <c r="I87" s="39"/>
      <c r="J87" s="39"/>
      <c r="K87" s="39"/>
    </row>
    <row r="88" spans="1:11" ht="20.149999999999999" customHeight="1" x14ac:dyDescent="0.35">
      <c r="A88" s="71"/>
      <c r="B88" s="39"/>
      <c r="C88" s="39"/>
      <c r="D88" s="39"/>
      <c r="E88" s="39"/>
      <c r="F88" s="39"/>
      <c r="G88" s="39"/>
      <c r="H88" s="39"/>
      <c r="I88" s="39"/>
      <c r="J88" s="39"/>
      <c r="K88" s="39"/>
    </row>
    <row r="89" spans="1:11" ht="20.149999999999999" customHeight="1" x14ac:dyDescent="0.35">
      <c r="A89" s="71"/>
      <c r="B89" s="39"/>
      <c r="C89" s="39"/>
      <c r="D89" s="39"/>
      <c r="E89" s="39"/>
      <c r="F89" s="39"/>
      <c r="G89" s="39"/>
      <c r="H89" s="39"/>
      <c r="I89" s="39"/>
      <c r="J89" s="39"/>
      <c r="K89" s="39"/>
    </row>
    <row r="90" spans="1:11" ht="20.149999999999999" customHeight="1" x14ac:dyDescent="0.35">
      <c r="A90" s="71"/>
      <c r="B90" s="39"/>
      <c r="C90" s="39"/>
      <c r="D90" s="39"/>
      <c r="E90" s="39"/>
      <c r="F90" s="39"/>
      <c r="G90" s="39"/>
      <c r="H90" s="39"/>
      <c r="I90" s="39"/>
      <c r="J90" s="39"/>
      <c r="K90" s="39"/>
    </row>
    <row r="91" spans="1:11" ht="20.149999999999999" customHeight="1" x14ac:dyDescent="0.35">
      <c r="A91" s="71"/>
      <c r="B91" s="39"/>
      <c r="C91" s="39"/>
      <c r="D91" s="39"/>
      <c r="E91" s="39"/>
      <c r="F91" s="39"/>
      <c r="G91" s="39"/>
      <c r="H91" s="39"/>
      <c r="I91" s="39"/>
      <c r="J91" s="39"/>
      <c r="K91" s="39"/>
    </row>
    <row r="92" spans="1:11" ht="20.149999999999999" customHeight="1" x14ac:dyDescent="0.35">
      <c r="A92" s="71"/>
      <c r="B92" s="39"/>
      <c r="C92" s="39"/>
      <c r="D92" s="39"/>
      <c r="E92" s="39"/>
      <c r="F92" s="39"/>
      <c r="G92" s="39"/>
      <c r="H92" s="39"/>
      <c r="I92" s="39"/>
      <c r="J92" s="39"/>
      <c r="K92" s="39"/>
    </row>
    <row r="93" spans="1:11" ht="20.149999999999999" customHeight="1" x14ac:dyDescent="0.35">
      <c r="A93" s="71"/>
      <c r="B93" s="39"/>
      <c r="C93" s="39"/>
      <c r="D93" s="39"/>
      <c r="E93" s="39"/>
      <c r="F93" s="39"/>
      <c r="G93" s="39"/>
      <c r="H93" s="39"/>
      <c r="I93" s="39"/>
      <c r="J93" s="39"/>
      <c r="K93" s="39"/>
    </row>
    <row r="94" spans="1:11" ht="20.149999999999999" customHeight="1" x14ac:dyDescent="0.35">
      <c r="A94" s="71"/>
      <c r="B94" s="39"/>
      <c r="C94" s="39"/>
      <c r="D94" s="39"/>
      <c r="E94" s="39"/>
      <c r="F94" s="39"/>
      <c r="G94" s="39"/>
      <c r="H94" s="39"/>
      <c r="I94" s="39"/>
      <c r="J94" s="39"/>
      <c r="K94" s="39"/>
    </row>
    <row r="95" spans="1:11" ht="20.149999999999999" customHeight="1" x14ac:dyDescent="0.35">
      <c r="A95" s="71"/>
      <c r="B95" s="39"/>
      <c r="C95" s="39"/>
      <c r="D95" s="39"/>
      <c r="E95" s="39"/>
      <c r="F95" s="39"/>
      <c r="G95" s="39"/>
      <c r="H95" s="39"/>
      <c r="I95" s="39"/>
      <c r="J95" s="39"/>
      <c r="K95" s="39"/>
    </row>
    <row r="96" spans="1:11" ht="20.149999999999999" customHeight="1" x14ac:dyDescent="0.35">
      <c r="A96" s="71"/>
      <c r="B96" s="39"/>
      <c r="C96" s="39"/>
      <c r="D96" s="39"/>
      <c r="E96" s="39"/>
      <c r="F96" s="39"/>
      <c r="G96" s="39"/>
      <c r="H96" s="39"/>
      <c r="I96" s="39"/>
      <c r="J96" s="39"/>
      <c r="K96" s="39"/>
    </row>
    <row r="97" spans="1:11" ht="20.149999999999999" customHeight="1" x14ac:dyDescent="0.35">
      <c r="A97" s="71"/>
      <c r="B97" s="39"/>
      <c r="C97" s="39"/>
      <c r="D97" s="39"/>
      <c r="E97" s="39"/>
      <c r="F97" s="39"/>
      <c r="G97" s="39"/>
      <c r="H97" s="39"/>
      <c r="I97" s="39"/>
      <c r="J97" s="39"/>
      <c r="K97" s="39"/>
    </row>
    <row r="98" spans="1:11" ht="20.149999999999999" customHeight="1" x14ac:dyDescent="0.35">
      <c r="A98" s="71"/>
      <c r="B98" s="39"/>
      <c r="C98" s="39"/>
      <c r="D98" s="39"/>
      <c r="E98" s="39"/>
      <c r="F98" s="39"/>
      <c r="G98" s="39"/>
      <c r="H98" s="39"/>
      <c r="I98" s="39"/>
      <c r="J98" s="39"/>
      <c r="K98" s="39"/>
    </row>
    <row r="99" spans="1:11" ht="20.149999999999999" customHeight="1" x14ac:dyDescent="0.35">
      <c r="A99" s="71"/>
      <c r="B99" s="39"/>
      <c r="C99" s="39"/>
      <c r="D99" s="39"/>
      <c r="E99" s="39"/>
      <c r="F99" s="39"/>
      <c r="G99" s="39"/>
      <c r="H99" s="39"/>
      <c r="I99" s="39"/>
      <c r="J99" s="39"/>
      <c r="K99" s="39"/>
    </row>
    <row r="100" spans="1:11" ht="20.149999999999999" customHeight="1" thickBot="1" x14ac:dyDescent="0.4">
      <c r="A100" s="72"/>
      <c r="B100" s="39"/>
      <c r="C100" s="39"/>
      <c r="D100" s="39"/>
      <c r="E100" s="39"/>
      <c r="F100" s="39"/>
      <c r="G100" s="39"/>
      <c r="H100" s="39"/>
      <c r="I100" s="39"/>
      <c r="J100" s="39"/>
      <c r="K100" s="39"/>
    </row>
  </sheetData>
  <mergeCells count="4">
    <mergeCell ref="A1:K1"/>
    <mergeCell ref="A2:K2"/>
    <mergeCell ref="B3:D3"/>
    <mergeCell ref="E3:J3"/>
  </mergeCells>
  <pageMargins left="0.7" right="0.7" top="0.75" bottom="0.75" header="0.3" footer="0.3"/>
  <customProperties>
    <customPr name="_pios_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6.7265625" style="2" customWidth="1"/>
    <col min="5" max="10" width="12.7265625" style="2" customWidth="1"/>
    <col min="11" max="12" width="10.7265625" style="2" customWidth="1"/>
    <col min="13" max="16384" width="9.1796875" style="2"/>
  </cols>
  <sheetData>
    <row r="1" spans="1:12" ht="20.149999999999999" customHeight="1" thickBot="1" x14ac:dyDescent="0.4">
      <c r="A1" s="179" t="s">
        <v>176</v>
      </c>
      <c r="B1" s="180"/>
      <c r="C1" s="180"/>
      <c r="D1" s="180"/>
      <c r="E1" s="180"/>
      <c r="F1" s="180"/>
      <c r="G1" s="180"/>
      <c r="H1" s="180"/>
      <c r="I1" s="154"/>
      <c r="J1" s="154"/>
      <c r="K1" s="155"/>
      <c r="L1" s="64" t="str">
        <f>HYPERLINK("[Universal_Custom_PCR_Array_Panel_Conversion.xlsx]Data_Entry!$C$7","BACK")</f>
        <v>BACK</v>
      </c>
    </row>
    <row r="2" spans="1:12" ht="187.5" customHeight="1" thickBot="1" x14ac:dyDescent="0.4">
      <c r="A2" s="129" t="s">
        <v>348</v>
      </c>
      <c r="B2" s="130"/>
      <c r="C2" s="130"/>
      <c r="D2" s="130"/>
      <c r="E2" s="130"/>
      <c r="F2" s="130"/>
      <c r="G2" s="130"/>
      <c r="H2" s="130"/>
      <c r="I2" s="130"/>
      <c r="J2" s="151"/>
      <c r="K2" s="152"/>
    </row>
    <row r="3" spans="1:12" ht="20.149999999999999" customHeight="1" x14ac:dyDescent="0.35">
      <c r="A3" s="105" t="s">
        <v>300</v>
      </c>
      <c r="B3" s="181" t="s">
        <v>91</v>
      </c>
      <c r="C3" s="182"/>
      <c r="D3" s="183"/>
      <c r="E3" s="184" t="s">
        <v>293</v>
      </c>
      <c r="F3" s="185"/>
      <c r="G3" s="185"/>
      <c r="H3" s="185"/>
      <c r="I3" s="185"/>
      <c r="J3" s="186"/>
      <c r="K3" s="40"/>
    </row>
    <row r="4" spans="1:12" ht="20.149999999999999" customHeight="1" thickBot="1" x14ac:dyDescent="0.4">
      <c r="A4" s="5" t="s">
        <v>265</v>
      </c>
      <c r="B4" s="28" t="s">
        <v>93</v>
      </c>
      <c r="C4" s="29" t="s">
        <v>94</v>
      </c>
      <c r="D4" s="27" t="s">
        <v>95</v>
      </c>
      <c r="E4" s="28" t="s">
        <v>96</v>
      </c>
      <c r="F4" s="29" t="s">
        <v>97</v>
      </c>
      <c r="G4" s="29" t="s">
        <v>100</v>
      </c>
      <c r="H4" s="29" t="s">
        <v>103</v>
      </c>
      <c r="I4" s="29" t="s">
        <v>106</v>
      </c>
      <c r="J4" s="27" t="s">
        <v>107</v>
      </c>
      <c r="K4" s="40"/>
    </row>
    <row r="5" spans="1:12" ht="20.149999999999999" customHeight="1" x14ac:dyDescent="0.35">
      <c r="A5" s="70"/>
      <c r="B5" s="95">
        <v>1</v>
      </c>
      <c r="C5" s="98"/>
      <c r="D5" s="98"/>
      <c r="E5" s="73">
        <f>$A5</f>
        <v>0</v>
      </c>
      <c r="F5" s="73">
        <f>$A21</f>
        <v>0</v>
      </c>
      <c r="G5" s="73">
        <f>$A37</f>
        <v>0</v>
      </c>
      <c r="H5" s="73">
        <f>$A53</f>
        <v>0</v>
      </c>
      <c r="I5" s="73">
        <f>$A69</f>
        <v>0</v>
      </c>
      <c r="J5" s="32">
        <f>$A85</f>
        <v>0</v>
      </c>
      <c r="K5" s="40"/>
    </row>
    <row r="6" spans="1:12" ht="20.149999999999999" customHeight="1" x14ac:dyDescent="0.35">
      <c r="A6" s="71"/>
      <c r="B6" s="97">
        <v>2</v>
      </c>
      <c r="C6" s="98"/>
      <c r="D6" s="98"/>
      <c r="E6" s="34">
        <f t="shared" ref="E6:E20" si="0">$A6</f>
        <v>0</v>
      </c>
      <c r="F6" s="34">
        <f t="shared" ref="F6:F20" si="1">$A22</f>
        <v>0</v>
      </c>
      <c r="G6" s="34">
        <f t="shared" ref="G6:G20" si="2">$A38</f>
        <v>0</v>
      </c>
      <c r="H6" s="34">
        <f t="shared" ref="H6:H20" si="3">$A54</f>
        <v>0</v>
      </c>
      <c r="I6" s="34">
        <f t="shared" ref="I6:I20" si="4">$A70</f>
        <v>0</v>
      </c>
      <c r="J6" s="35">
        <f t="shared" ref="J6:J20" si="5">$A86</f>
        <v>0</v>
      </c>
      <c r="K6" s="40"/>
    </row>
    <row r="7" spans="1:12" ht="20.149999999999999" customHeight="1" x14ac:dyDescent="0.35">
      <c r="A7" s="71"/>
      <c r="B7" s="97">
        <v>3</v>
      </c>
      <c r="C7" s="98"/>
      <c r="D7" s="98"/>
      <c r="E7" s="34">
        <f t="shared" si="0"/>
        <v>0</v>
      </c>
      <c r="F7" s="34">
        <f t="shared" si="1"/>
        <v>0</v>
      </c>
      <c r="G7" s="34">
        <f t="shared" si="2"/>
        <v>0</v>
      </c>
      <c r="H7" s="34">
        <f t="shared" si="3"/>
        <v>0</v>
      </c>
      <c r="I7" s="34">
        <f t="shared" si="4"/>
        <v>0</v>
      </c>
      <c r="J7" s="35">
        <f t="shared" si="5"/>
        <v>0</v>
      </c>
      <c r="K7" s="40"/>
    </row>
    <row r="8" spans="1:12" ht="20.149999999999999" customHeight="1" x14ac:dyDescent="0.35">
      <c r="A8" s="71"/>
      <c r="B8" s="99">
        <v>4</v>
      </c>
      <c r="C8" s="100" t="s">
        <v>119</v>
      </c>
      <c r="D8" s="100" t="s">
        <v>120</v>
      </c>
      <c r="E8" s="34">
        <f t="shared" si="0"/>
        <v>0</v>
      </c>
      <c r="F8" s="34">
        <f t="shared" si="1"/>
        <v>0</v>
      </c>
      <c r="G8" s="34">
        <f t="shared" si="2"/>
        <v>0</v>
      </c>
      <c r="H8" s="34">
        <f t="shared" si="3"/>
        <v>0</v>
      </c>
      <c r="I8" s="34">
        <f t="shared" si="4"/>
        <v>0</v>
      </c>
      <c r="J8" s="35">
        <f t="shared" si="5"/>
        <v>0</v>
      </c>
      <c r="K8" s="40"/>
    </row>
    <row r="9" spans="1:12" ht="20.149999999999999" customHeight="1" x14ac:dyDescent="0.35">
      <c r="A9" s="71"/>
      <c r="B9" s="98">
        <v>1</v>
      </c>
      <c r="C9" s="98" t="str">
        <f>IF(C$5="","",C$5)</f>
        <v/>
      </c>
      <c r="D9" s="98" t="str">
        <f>IF(D$5="","",D$5)</f>
        <v/>
      </c>
      <c r="E9" s="34">
        <f t="shared" si="0"/>
        <v>0</v>
      </c>
      <c r="F9" s="34">
        <f t="shared" si="1"/>
        <v>0</v>
      </c>
      <c r="G9" s="34">
        <f t="shared" si="2"/>
        <v>0</v>
      </c>
      <c r="H9" s="34">
        <f t="shared" si="3"/>
        <v>0</v>
      </c>
      <c r="I9" s="34">
        <f t="shared" si="4"/>
        <v>0</v>
      </c>
      <c r="J9" s="35">
        <f t="shared" si="5"/>
        <v>0</v>
      </c>
      <c r="K9" s="40"/>
    </row>
    <row r="10" spans="1:12" ht="20.149999999999999" customHeight="1" x14ac:dyDescent="0.35">
      <c r="A10" s="71"/>
      <c r="B10" s="98">
        <v>2</v>
      </c>
      <c r="C10" s="98" t="str">
        <f>IF(C$6="","",C$6)</f>
        <v/>
      </c>
      <c r="D10" s="98" t="str">
        <f>IF(D$6="","",D$6)</f>
        <v/>
      </c>
      <c r="E10" s="34">
        <f t="shared" si="0"/>
        <v>0</v>
      </c>
      <c r="F10" s="34">
        <f t="shared" si="1"/>
        <v>0</v>
      </c>
      <c r="G10" s="34">
        <f t="shared" si="2"/>
        <v>0</v>
      </c>
      <c r="H10" s="34">
        <f t="shared" si="3"/>
        <v>0</v>
      </c>
      <c r="I10" s="34">
        <f t="shared" si="4"/>
        <v>0</v>
      </c>
      <c r="J10" s="35">
        <f t="shared" si="5"/>
        <v>0</v>
      </c>
      <c r="K10" s="39"/>
    </row>
    <row r="11" spans="1:12" ht="20.149999999999999" customHeight="1" x14ac:dyDescent="0.35">
      <c r="A11" s="71"/>
      <c r="B11" s="98">
        <v>3</v>
      </c>
      <c r="C11" s="98" t="str">
        <f>IF(C$7="","",C$7)</f>
        <v/>
      </c>
      <c r="D11" s="98" t="str">
        <f>IF(D$7="","",D$7)</f>
        <v/>
      </c>
      <c r="E11" s="34">
        <f t="shared" si="0"/>
        <v>0</v>
      </c>
      <c r="F11" s="34">
        <f t="shared" si="1"/>
        <v>0</v>
      </c>
      <c r="G11" s="34">
        <f t="shared" si="2"/>
        <v>0</v>
      </c>
      <c r="H11" s="34">
        <f t="shared" si="3"/>
        <v>0</v>
      </c>
      <c r="I11" s="34">
        <f t="shared" si="4"/>
        <v>0</v>
      </c>
      <c r="J11" s="35">
        <f t="shared" si="5"/>
        <v>0</v>
      </c>
      <c r="K11" s="39"/>
    </row>
    <row r="12" spans="1:12" ht="20.149999999999999" customHeight="1" x14ac:dyDescent="0.35">
      <c r="A12" s="71"/>
      <c r="B12" s="98">
        <v>4</v>
      </c>
      <c r="C12" s="98" t="str">
        <f>IF(C$8="","",C$8)</f>
        <v>Mref</v>
      </c>
      <c r="D12" s="98" t="str">
        <f>IF(D$8="","",D$8)</f>
        <v>VPH000-0000000A</v>
      </c>
      <c r="E12" s="34">
        <f t="shared" si="0"/>
        <v>0</v>
      </c>
      <c r="F12" s="34">
        <f t="shared" si="1"/>
        <v>0</v>
      </c>
      <c r="G12" s="34">
        <f t="shared" si="2"/>
        <v>0</v>
      </c>
      <c r="H12" s="34">
        <f t="shared" si="3"/>
        <v>0</v>
      </c>
      <c r="I12" s="34">
        <f t="shared" si="4"/>
        <v>0</v>
      </c>
      <c r="J12" s="35">
        <f t="shared" si="5"/>
        <v>0</v>
      </c>
      <c r="K12" s="39"/>
    </row>
    <row r="13" spans="1:12" ht="20.149999999999999" customHeight="1" x14ac:dyDescent="0.35">
      <c r="A13" s="71"/>
      <c r="B13" s="98">
        <v>1</v>
      </c>
      <c r="C13" s="98" t="str">
        <f>IF(C$5="","",C$5)</f>
        <v/>
      </c>
      <c r="D13" s="98" t="str">
        <f>IF(D$5="","",D$5)</f>
        <v/>
      </c>
      <c r="E13" s="34">
        <f t="shared" si="0"/>
        <v>0</v>
      </c>
      <c r="F13" s="34">
        <f t="shared" si="1"/>
        <v>0</v>
      </c>
      <c r="G13" s="34">
        <f t="shared" si="2"/>
        <v>0</v>
      </c>
      <c r="H13" s="34">
        <f t="shared" si="3"/>
        <v>0</v>
      </c>
      <c r="I13" s="34">
        <f t="shared" si="4"/>
        <v>0</v>
      </c>
      <c r="J13" s="35">
        <f t="shared" si="5"/>
        <v>0</v>
      </c>
      <c r="K13" s="39"/>
    </row>
    <row r="14" spans="1:12" ht="20.149999999999999" customHeight="1" x14ac:dyDescent="0.35">
      <c r="A14" s="71"/>
      <c r="B14" s="98">
        <v>2</v>
      </c>
      <c r="C14" s="98" t="str">
        <f>IF(C$6="","",C$6)</f>
        <v/>
      </c>
      <c r="D14" s="98" t="str">
        <f>IF(D$6="","",D$6)</f>
        <v/>
      </c>
      <c r="E14" s="34">
        <f t="shared" si="0"/>
        <v>0</v>
      </c>
      <c r="F14" s="34">
        <f t="shared" si="1"/>
        <v>0</v>
      </c>
      <c r="G14" s="34">
        <f t="shared" si="2"/>
        <v>0</v>
      </c>
      <c r="H14" s="34">
        <f t="shared" si="3"/>
        <v>0</v>
      </c>
      <c r="I14" s="34">
        <f t="shared" si="4"/>
        <v>0</v>
      </c>
      <c r="J14" s="35">
        <f t="shared" si="5"/>
        <v>0</v>
      </c>
      <c r="K14" s="39"/>
    </row>
    <row r="15" spans="1:12" ht="20.149999999999999" customHeight="1" x14ac:dyDescent="0.35">
      <c r="A15" s="71"/>
      <c r="B15" s="98">
        <v>3</v>
      </c>
      <c r="C15" s="98" t="str">
        <f>IF(C$7="","",C$7)</f>
        <v/>
      </c>
      <c r="D15" s="98" t="str">
        <f>IF(D$7="","",D$7)</f>
        <v/>
      </c>
      <c r="E15" s="34">
        <f t="shared" si="0"/>
        <v>0</v>
      </c>
      <c r="F15" s="34">
        <f t="shared" si="1"/>
        <v>0</v>
      </c>
      <c r="G15" s="34">
        <f t="shared" si="2"/>
        <v>0</v>
      </c>
      <c r="H15" s="34">
        <f t="shared" si="3"/>
        <v>0</v>
      </c>
      <c r="I15" s="34">
        <f t="shared" si="4"/>
        <v>0</v>
      </c>
      <c r="J15" s="35">
        <f t="shared" si="5"/>
        <v>0</v>
      </c>
      <c r="K15" s="39"/>
    </row>
    <row r="16" spans="1:12" ht="20.149999999999999" customHeight="1" x14ac:dyDescent="0.35">
      <c r="A16" s="71"/>
      <c r="B16" s="98">
        <v>4</v>
      </c>
      <c r="C16" s="98" t="str">
        <f>IF(C$8="","",C$8)</f>
        <v>Mref</v>
      </c>
      <c r="D16" s="98" t="str">
        <f>IF(D$8="","",D$8)</f>
        <v>VPH000-0000000A</v>
      </c>
      <c r="E16" s="34">
        <f t="shared" si="0"/>
        <v>0</v>
      </c>
      <c r="F16" s="34">
        <f t="shared" si="1"/>
        <v>0</v>
      </c>
      <c r="G16" s="34">
        <f t="shared" si="2"/>
        <v>0</v>
      </c>
      <c r="H16" s="34">
        <f t="shared" si="3"/>
        <v>0</v>
      </c>
      <c r="I16" s="34">
        <f t="shared" si="4"/>
        <v>0</v>
      </c>
      <c r="J16" s="35">
        <f t="shared" si="5"/>
        <v>0</v>
      </c>
      <c r="K16" s="39"/>
    </row>
    <row r="17" spans="1:11" ht="20.149999999999999" customHeight="1" x14ac:dyDescent="0.35">
      <c r="A17" s="71"/>
      <c r="B17" s="98">
        <v>1</v>
      </c>
      <c r="C17" s="98" t="str">
        <f>IF(C$5="","",C$5)</f>
        <v/>
      </c>
      <c r="D17" s="98" t="str">
        <f>IF(D$5="","",D$5)</f>
        <v/>
      </c>
      <c r="E17" s="34">
        <f t="shared" si="0"/>
        <v>0</v>
      </c>
      <c r="F17" s="34">
        <f t="shared" si="1"/>
        <v>0</v>
      </c>
      <c r="G17" s="34">
        <f t="shared" si="2"/>
        <v>0</v>
      </c>
      <c r="H17" s="34">
        <f t="shared" si="3"/>
        <v>0</v>
      </c>
      <c r="I17" s="34">
        <f t="shared" si="4"/>
        <v>0</v>
      </c>
      <c r="J17" s="35">
        <f t="shared" si="5"/>
        <v>0</v>
      </c>
      <c r="K17" s="39"/>
    </row>
    <row r="18" spans="1:11" ht="20.149999999999999" customHeight="1" x14ac:dyDescent="0.35">
      <c r="A18" s="71"/>
      <c r="B18" s="98">
        <v>2</v>
      </c>
      <c r="C18" s="98" t="str">
        <f>IF(C$6="","",C$6)</f>
        <v/>
      </c>
      <c r="D18" s="98" t="str">
        <f>IF(D$6="","",D$6)</f>
        <v/>
      </c>
      <c r="E18" s="34">
        <f t="shared" si="0"/>
        <v>0</v>
      </c>
      <c r="F18" s="34">
        <f t="shared" si="1"/>
        <v>0</v>
      </c>
      <c r="G18" s="34">
        <f t="shared" si="2"/>
        <v>0</v>
      </c>
      <c r="H18" s="34">
        <f t="shared" si="3"/>
        <v>0</v>
      </c>
      <c r="I18" s="34">
        <f t="shared" si="4"/>
        <v>0</v>
      </c>
      <c r="J18" s="35">
        <f t="shared" si="5"/>
        <v>0</v>
      </c>
      <c r="K18" s="39"/>
    </row>
    <row r="19" spans="1:11" ht="20.149999999999999" customHeight="1" x14ac:dyDescent="0.35">
      <c r="A19" s="71"/>
      <c r="B19" s="98">
        <v>3</v>
      </c>
      <c r="C19" s="98" t="str">
        <f>IF(C$7="","",C$7)</f>
        <v/>
      </c>
      <c r="D19" s="98" t="str">
        <f>IF(D$7="","",D$7)</f>
        <v/>
      </c>
      <c r="E19" s="34">
        <f t="shared" si="0"/>
        <v>0</v>
      </c>
      <c r="F19" s="34">
        <f t="shared" si="1"/>
        <v>0</v>
      </c>
      <c r="G19" s="34">
        <f t="shared" si="2"/>
        <v>0</v>
      </c>
      <c r="H19" s="34">
        <f t="shared" si="3"/>
        <v>0</v>
      </c>
      <c r="I19" s="34">
        <f t="shared" si="4"/>
        <v>0</v>
      </c>
      <c r="J19" s="35">
        <f t="shared" si="5"/>
        <v>0</v>
      </c>
      <c r="K19" s="39"/>
    </row>
    <row r="20" spans="1:11" ht="20.149999999999999" customHeight="1" thickBot="1" x14ac:dyDescent="0.4">
      <c r="A20" s="71"/>
      <c r="B20" s="102">
        <v>4</v>
      </c>
      <c r="C20" s="102" t="str">
        <f>IF(C$8="","",C$8)</f>
        <v>Mref</v>
      </c>
      <c r="D20" s="102" t="str">
        <f>IF(D$8="","",D$8)</f>
        <v>VPH000-0000000A</v>
      </c>
      <c r="E20" s="36">
        <f t="shared" si="0"/>
        <v>0</v>
      </c>
      <c r="F20" s="36">
        <f t="shared" si="1"/>
        <v>0</v>
      </c>
      <c r="G20" s="36">
        <f t="shared" si="2"/>
        <v>0</v>
      </c>
      <c r="H20" s="36">
        <f t="shared" si="3"/>
        <v>0</v>
      </c>
      <c r="I20" s="36">
        <f t="shared" si="4"/>
        <v>0</v>
      </c>
      <c r="J20" s="37">
        <f t="shared" si="5"/>
        <v>0</v>
      </c>
      <c r="K20" s="39"/>
    </row>
    <row r="21" spans="1:11" ht="20.149999999999999" customHeight="1" x14ac:dyDescent="0.35">
      <c r="A21" s="71"/>
      <c r="B21" s="38"/>
      <c r="C21" s="38"/>
      <c r="D21" s="38"/>
      <c r="E21" s="39"/>
      <c r="F21" s="39"/>
      <c r="G21" s="39"/>
      <c r="H21" s="39"/>
      <c r="I21" s="39"/>
      <c r="J21" s="39"/>
      <c r="K21" s="39"/>
    </row>
    <row r="22" spans="1:11" ht="20.149999999999999" customHeight="1" x14ac:dyDescent="0.35">
      <c r="A22" s="71"/>
      <c r="B22" s="38"/>
      <c r="C22" s="38"/>
      <c r="D22" s="38"/>
      <c r="E22" s="39"/>
      <c r="F22" s="39"/>
      <c r="G22" s="39"/>
      <c r="H22" s="39"/>
      <c r="I22" s="39"/>
      <c r="J22" s="39"/>
      <c r="K22" s="39"/>
    </row>
    <row r="23" spans="1:11" ht="20.149999999999999" customHeight="1" x14ac:dyDescent="0.35">
      <c r="A23" s="71"/>
      <c r="B23" s="38"/>
      <c r="C23" s="38"/>
      <c r="D23" s="38"/>
      <c r="E23" s="39"/>
      <c r="F23" s="39"/>
      <c r="G23" s="39"/>
      <c r="H23" s="39"/>
      <c r="I23" s="39"/>
      <c r="J23" s="39"/>
      <c r="K23" s="39"/>
    </row>
    <row r="24" spans="1:11" ht="20.149999999999999" customHeight="1" x14ac:dyDescent="0.35">
      <c r="A24" s="71"/>
      <c r="B24" s="38"/>
      <c r="C24" s="38"/>
      <c r="D24" s="38"/>
      <c r="E24" s="39"/>
      <c r="F24" s="39"/>
      <c r="G24" s="39"/>
      <c r="H24" s="39"/>
      <c r="I24" s="39"/>
      <c r="J24" s="39"/>
      <c r="K24" s="39"/>
    </row>
    <row r="25" spans="1:11" ht="20.149999999999999" customHeight="1" x14ac:dyDescent="0.35">
      <c r="A25" s="71"/>
      <c r="B25" s="38"/>
      <c r="C25" s="38"/>
      <c r="D25" s="38"/>
      <c r="E25" s="39"/>
      <c r="F25" s="39"/>
      <c r="G25" s="39"/>
      <c r="H25" s="39"/>
      <c r="I25" s="39"/>
      <c r="J25" s="39"/>
      <c r="K25" s="39"/>
    </row>
    <row r="26" spans="1:11" ht="20.149999999999999" customHeight="1" x14ac:dyDescent="0.35">
      <c r="A26" s="71"/>
      <c r="B26" s="38"/>
      <c r="C26" s="38"/>
      <c r="D26" s="38"/>
      <c r="E26" s="39"/>
      <c r="F26" s="39"/>
      <c r="G26" s="39"/>
      <c r="H26" s="39"/>
      <c r="I26" s="39"/>
      <c r="J26" s="39"/>
      <c r="K26" s="39"/>
    </row>
    <row r="27" spans="1:11" ht="20.149999999999999" customHeight="1" x14ac:dyDescent="0.35">
      <c r="A27" s="71"/>
      <c r="B27" s="38"/>
      <c r="C27" s="38"/>
      <c r="D27" s="38"/>
      <c r="E27" s="39"/>
      <c r="F27" s="39"/>
      <c r="G27" s="39"/>
      <c r="H27" s="39"/>
      <c r="I27" s="39"/>
      <c r="J27" s="39"/>
      <c r="K27" s="39"/>
    </row>
    <row r="28" spans="1:11" ht="20.149999999999999" customHeight="1" x14ac:dyDescent="0.35">
      <c r="A28" s="71"/>
      <c r="B28" s="38"/>
      <c r="C28" s="38"/>
      <c r="D28" s="38"/>
      <c r="E28" s="39"/>
      <c r="F28" s="39"/>
      <c r="G28" s="39"/>
      <c r="H28" s="39"/>
      <c r="I28" s="39"/>
      <c r="J28" s="39"/>
      <c r="K28" s="39"/>
    </row>
    <row r="29" spans="1:11" ht="20.149999999999999" customHeight="1" x14ac:dyDescent="0.35">
      <c r="A29" s="71"/>
      <c r="B29" s="38"/>
      <c r="C29" s="38"/>
      <c r="D29" s="38"/>
      <c r="E29" s="39"/>
      <c r="F29" s="39"/>
      <c r="G29" s="39"/>
      <c r="H29" s="39"/>
      <c r="I29" s="39"/>
      <c r="J29" s="39"/>
      <c r="K29" s="39"/>
    </row>
    <row r="30" spans="1:11" ht="20.149999999999999" customHeight="1" x14ac:dyDescent="0.35">
      <c r="A30" s="71"/>
      <c r="B30" s="38"/>
      <c r="C30" s="38"/>
      <c r="D30" s="38"/>
      <c r="E30" s="39"/>
      <c r="F30" s="39"/>
      <c r="G30" s="39"/>
      <c r="H30" s="39"/>
      <c r="I30" s="39"/>
      <c r="J30" s="39"/>
      <c r="K30" s="39"/>
    </row>
    <row r="31" spans="1:11" ht="20.149999999999999" customHeight="1" x14ac:dyDescent="0.35">
      <c r="A31" s="71"/>
      <c r="B31" s="38"/>
      <c r="C31" s="38"/>
      <c r="D31" s="38"/>
      <c r="E31" s="39"/>
      <c r="F31" s="39"/>
      <c r="G31" s="39"/>
      <c r="H31" s="39"/>
      <c r="I31" s="39"/>
      <c r="J31" s="39"/>
      <c r="K31" s="39"/>
    </row>
    <row r="32" spans="1:11" ht="20.149999999999999" customHeight="1" x14ac:dyDescent="0.35">
      <c r="A32" s="71"/>
      <c r="B32" s="38"/>
      <c r="C32" s="38"/>
      <c r="D32" s="38"/>
      <c r="E32" s="39"/>
      <c r="F32" s="39"/>
      <c r="G32" s="39"/>
      <c r="H32" s="39"/>
      <c r="I32" s="39"/>
      <c r="J32" s="39"/>
      <c r="K32" s="39"/>
    </row>
    <row r="33" spans="1:11" ht="20.149999999999999" customHeight="1" x14ac:dyDescent="0.35">
      <c r="A33" s="71"/>
      <c r="B33" s="38"/>
      <c r="C33" s="38"/>
      <c r="D33" s="38"/>
      <c r="E33" s="39"/>
      <c r="F33" s="39"/>
      <c r="G33" s="39"/>
      <c r="H33" s="39"/>
      <c r="I33" s="39"/>
      <c r="J33" s="39"/>
      <c r="K33" s="39"/>
    </row>
    <row r="34" spans="1:11" ht="20.149999999999999" customHeight="1" x14ac:dyDescent="0.35">
      <c r="A34" s="71"/>
      <c r="B34" s="38"/>
      <c r="C34" s="38"/>
      <c r="D34" s="38"/>
      <c r="E34" s="39"/>
      <c r="F34" s="39"/>
      <c r="G34" s="39"/>
      <c r="H34" s="39"/>
      <c r="I34" s="39"/>
      <c r="J34" s="39"/>
      <c r="K34" s="39"/>
    </row>
    <row r="35" spans="1:11" ht="20.149999999999999" customHeight="1" x14ac:dyDescent="0.35">
      <c r="A35" s="71"/>
      <c r="B35" s="38"/>
      <c r="C35" s="38"/>
      <c r="D35" s="38"/>
      <c r="E35" s="39"/>
      <c r="F35" s="39"/>
      <c r="G35" s="39"/>
      <c r="H35" s="39"/>
      <c r="I35" s="39"/>
      <c r="J35" s="39"/>
      <c r="K35" s="39"/>
    </row>
    <row r="36" spans="1:11" ht="20.149999999999999" customHeight="1" x14ac:dyDescent="0.35">
      <c r="A36" s="71"/>
      <c r="B36" s="38"/>
      <c r="C36" s="38"/>
      <c r="D36" s="38"/>
      <c r="E36" s="39"/>
      <c r="F36" s="39"/>
      <c r="G36" s="39"/>
      <c r="H36" s="39"/>
      <c r="I36" s="39"/>
      <c r="J36" s="39"/>
      <c r="K36" s="39"/>
    </row>
    <row r="37" spans="1:11" ht="20.149999999999999" customHeight="1" x14ac:dyDescent="0.35">
      <c r="A37" s="71"/>
      <c r="B37" s="38"/>
      <c r="C37" s="38"/>
      <c r="D37" s="38"/>
      <c r="E37" s="39"/>
      <c r="F37" s="39"/>
      <c r="G37" s="39"/>
      <c r="H37" s="39"/>
      <c r="I37" s="39"/>
      <c r="J37" s="39"/>
      <c r="K37" s="39"/>
    </row>
    <row r="38" spans="1:11" ht="20.149999999999999" customHeight="1" x14ac:dyDescent="0.35">
      <c r="A38" s="71"/>
      <c r="B38" s="38"/>
      <c r="C38" s="38"/>
      <c r="D38" s="38"/>
      <c r="E38" s="39"/>
      <c r="F38" s="39"/>
      <c r="G38" s="39"/>
      <c r="H38" s="39"/>
      <c r="I38" s="39"/>
      <c r="J38" s="39"/>
      <c r="K38" s="39"/>
    </row>
    <row r="39" spans="1:11" ht="20.149999999999999" customHeight="1" x14ac:dyDescent="0.35">
      <c r="A39" s="71"/>
      <c r="B39" s="38"/>
      <c r="C39" s="38"/>
      <c r="D39" s="38"/>
      <c r="E39" s="39"/>
      <c r="F39" s="39"/>
      <c r="G39" s="39"/>
      <c r="H39" s="39"/>
      <c r="I39" s="39"/>
      <c r="J39" s="39"/>
      <c r="K39" s="39"/>
    </row>
    <row r="40" spans="1:11" ht="20.149999999999999" customHeight="1" x14ac:dyDescent="0.35">
      <c r="A40" s="71"/>
      <c r="B40" s="38"/>
      <c r="C40" s="38"/>
      <c r="D40" s="38"/>
      <c r="E40" s="39"/>
      <c r="F40" s="39"/>
      <c r="G40" s="39"/>
      <c r="H40" s="39"/>
      <c r="I40" s="39"/>
      <c r="J40" s="39"/>
      <c r="K40" s="39"/>
    </row>
    <row r="41" spans="1:11" ht="20.149999999999999" customHeight="1" x14ac:dyDescent="0.35">
      <c r="A41" s="71"/>
      <c r="B41" s="38"/>
      <c r="C41" s="38"/>
      <c r="D41" s="38"/>
      <c r="E41" s="39"/>
      <c r="F41" s="39"/>
      <c r="G41" s="39"/>
      <c r="H41" s="39"/>
      <c r="I41" s="39"/>
      <c r="J41" s="39"/>
      <c r="K41" s="39"/>
    </row>
    <row r="42" spans="1:11" ht="20.149999999999999" customHeight="1" x14ac:dyDescent="0.35">
      <c r="A42" s="71"/>
      <c r="B42" s="38"/>
      <c r="C42" s="38"/>
      <c r="D42" s="38"/>
      <c r="E42" s="39"/>
      <c r="F42" s="39"/>
      <c r="G42" s="39"/>
      <c r="H42" s="39"/>
      <c r="I42" s="39"/>
      <c r="J42" s="39"/>
      <c r="K42" s="39"/>
    </row>
    <row r="43" spans="1:11" ht="20.149999999999999" customHeight="1" x14ac:dyDescent="0.35">
      <c r="A43" s="71"/>
      <c r="B43" s="38"/>
      <c r="C43" s="38"/>
      <c r="D43" s="38"/>
      <c r="E43" s="39"/>
      <c r="F43" s="39"/>
      <c r="G43" s="39"/>
      <c r="H43" s="39"/>
      <c r="I43" s="39"/>
      <c r="J43" s="39"/>
      <c r="K43" s="39"/>
    </row>
    <row r="44" spans="1:11" ht="20.149999999999999" customHeight="1" x14ac:dyDescent="0.35">
      <c r="A44" s="71"/>
      <c r="B44" s="38"/>
      <c r="C44" s="38"/>
      <c r="D44" s="38"/>
      <c r="E44" s="39"/>
      <c r="F44" s="39"/>
      <c r="G44" s="39"/>
      <c r="H44" s="39"/>
      <c r="I44" s="39"/>
      <c r="J44" s="39"/>
      <c r="K44" s="39"/>
    </row>
    <row r="45" spans="1:11" ht="20.149999999999999" customHeight="1" x14ac:dyDescent="0.35">
      <c r="A45" s="71"/>
      <c r="B45" s="39"/>
      <c r="C45" s="39"/>
      <c r="D45" s="39"/>
      <c r="E45" s="39"/>
      <c r="F45" s="39"/>
      <c r="G45" s="39"/>
      <c r="H45" s="39"/>
      <c r="I45" s="39"/>
      <c r="J45" s="39"/>
      <c r="K45" s="39"/>
    </row>
    <row r="46" spans="1:11" ht="20.149999999999999" customHeight="1" x14ac:dyDescent="0.35">
      <c r="A46" s="71"/>
      <c r="B46" s="39"/>
      <c r="C46" s="39"/>
      <c r="D46" s="39"/>
      <c r="E46" s="39"/>
      <c r="F46" s="39"/>
      <c r="G46" s="39"/>
      <c r="H46" s="39"/>
      <c r="I46" s="39"/>
      <c r="J46" s="39"/>
      <c r="K46" s="39"/>
    </row>
    <row r="47" spans="1:11" ht="20.149999999999999" customHeight="1" x14ac:dyDescent="0.35">
      <c r="A47" s="71"/>
      <c r="B47" s="39"/>
      <c r="C47" s="39"/>
      <c r="D47" s="39"/>
      <c r="E47" s="39"/>
      <c r="F47" s="39"/>
      <c r="G47" s="39"/>
      <c r="H47" s="39"/>
      <c r="I47" s="39"/>
      <c r="J47" s="39"/>
      <c r="K47" s="39"/>
    </row>
    <row r="48" spans="1:11" ht="20.149999999999999" customHeight="1" x14ac:dyDescent="0.35">
      <c r="A48" s="71"/>
      <c r="B48" s="39"/>
      <c r="C48" s="39"/>
      <c r="D48" s="39"/>
      <c r="E48" s="39"/>
      <c r="F48" s="39"/>
      <c r="G48" s="39"/>
      <c r="H48" s="39"/>
      <c r="I48" s="39"/>
      <c r="J48" s="39"/>
      <c r="K48" s="39"/>
    </row>
    <row r="49" spans="1:11" ht="20.149999999999999" customHeight="1" x14ac:dyDescent="0.35">
      <c r="A49" s="71"/>
      <c r="B49" s="39"/>
      <c r="C49" s="39"/>
      <c r="D49" s="39"/>
      <c r="E49" s="39"/>
      <c r="F49" s="39"/>
      <c r="G49" s="39"/>
      <c r="H49" s="39"/>
      <c r="I49" s="39"/>
      <c r="J49" s="39"/>
      <c r="K49" s="39"/>
    </row>
    <row r="50" spans="1:11" ht="20.149999999999999" customHeight="1" x14ac:dyDescent="0.35">
      <c r="A50" s="71"/>
      <c r="B50" s="39"/>
      <c r="C50" s="39"/>
      <c r="D50" s="39"/>
      <c r="E50" s="39"/>
      <c r="F50" s="39"/>
      <c r="G50" s="39"/>
      <c r="H50" s="39"/>
      <c r="I50" s="39"/>
      <c r="J50" s="39"/>
      <c r="K50" s="39"/>
    </row>
    <row r="51" spans="1:11" ht="20.149999999999999" customHeight="1" x14ac:dyDescent="0.35">
      <c r="A51" s="71"/>
      <c r="B51" s="39"/>
      <c r="C51" s="39"/>
      <c r="D51" s="39"/>
      <c r="E51" s="39"/>
      <c r="F51" s="39"/>
      <c r="G51" s="39"/>
      <c r="H51" s="39"/>
      <c r="I51" s="39"/>
      <c r="J51" s="39"/>
      <c r="K51" s="39"/>
    </row>
    <row r="52" spans="1:11" ht="20.149999999999999" customHeight="1" x14ac:dyDescent="0.35">
      <c r="A52" s="71"/>
      <c r="B52" s="39"/>
      <c r="C52" s="39"/>
      <c r="D52" s="39"/>
      <c r="E52" s="39"/>
      <c r="F52" s="39"/>
      <c r="G52" s="39"/>
      <c r="H52" s="39"/>
      <c r="I52" s="39"/>
      <c r="J52" s="39"/>
      <c r="K52" s="39"/>
    </row>
    <row r="53" spans="1:11" ht="20.149999999999999" customHeight="1" x14ac:dyDescent="0.35">
      <c r="A53" s="71"/>
      <c r="B53" s="39"/>
      <c r="C53" s="39"/>
      <c r="D53" s="39"/>
      <c r="E53" s="39"/>
      <c r="F53" s="39"/>
      <c r="G53" s="39"/>
      <c r="H53" s="39"/>
      <c r="I53" s="39"/>
      <c r="J53" s="39"/>
      <c r="K53" s="39"/>
    </row>
    <row r="54" spans="1:11" ht="20.149999999999999" customHeight="1" x14ac:dyDescent="0.35">
      <c r="A54" s="71"/>
      <c r="B54" s="39"/>
      <c r="C54" s="39"/>
      <c r="D54" s="39"/>
      <c r="E54" s="39"/>
      <c r="F54" s="39"/>
      <c r="G54" s="39"/>
      <c r="H54" s="39"/>
      <c r="I54" s="39"/>
      <c r="J54" s="39"/>
      <c r="K54" s="39"/>
    </row>
    <row r="55" spans="1:11" ht="20.149999999999999" customHeight="1" x14ac:dyDescent="0.35">
      <c r="A55" s="71"/>
      <c r="B55" s="39"/>
      <c r="C55" s="39"/>
      <c r="D55" s="39"/>
      <c r="E55" s="39"/>
      <c r="F55" s="39"/>
      <c r="G55" s="39"/>
      <c r="H55" s="39"/>
      <c r="I55" s="39"/>
      <c r="J55" s="39"/>
      <c r="K55" s="39"/>
    </row>
    <row r="56" spans="1:11" ht="20.149999999999999" customHeight="1" x14ac:dyDescent="0.35">
      <c r="A56" s="71"/>
      <c r="B56" s="39"/>
      <c r="C56" s="39"/>
      <c r="D56" s="39"/>
      <c r="E56" s="39"/>
      <c r="F56" s="39"/>
      <c r="G56" s="39"/>
      <c r="H56" s="39"/>
      <c r="I56" s="39"/>
      <c r="J56" s="39"/>
      <c r="K56" s="39"/>
    </row>
    <row r="57" spans="1:11" ht="20.149999999999999" customHeight="1" x14ac:dyDescent="0.35">
      <c r="A57" s="71"/>
      <c r="B57" s="39"/>
      <c r="C57" s="39"/>
      <c r="D57" s="39"/>
      <c r="E57" s="39"/>
      <c r="F57" s="39"/>
      <c r="G57" s="39"/>
      <c r="H57" s="39"/>
      <c r="I57" s="39"/>
      <c r="J57" s="39"/>
      <c r="K57" s="39"/>
    </row>
    <row r="58" spans="1:11" ht="20.149999999999999" customHeight="1" x14ac:dyDescent="0.35">
      <c r="A58" s="71"/>
      <c r="B58" s="39"/>
      <c r="C58" s="39"/>
      <c r="D58" s="39"/>
      <c r="E58" s="39"/>
      <c r="F58" s="39"/>
      <c r="G58" s="39"/>
      <c r="H58" s="39"/>
      <c r="I58" s="39"/>
      <c r="J58" s="39"/>
      <c r="K58" s="39"/>
    </row>
    <row r="59" spans="1:11" ht="20.149999999999999" customHeight="1" x14ac:dyDescent="0.35">
      <c r="A59" s="71"/>
      <c r="B59" s="39"/>
      <c r="C59" s="39"/>
      <c r="D59" s="39"/>
      <c r="E59" s="39"/>
      <c r="F59" s="39"/>
      <c r="G59" s="39"/>
      <c r="H59" s="39"/>
      <c r="I59" s="39"/>
      <c r="J59" s="39"/>
      <c r="K59" s="39"/>
    </row>
    <row r="60" spans="1:11" ht="20.149999999999999" customHeight="1" x14ac:dyDescent="0.35">
      <c r="A60" s="71"/>
      <c r="B60" s="39"/>
      <c r="C60" s="39"/>
      <c r="D60" s="39"/>
      <c r="E60" s="39"/>
      <c r="F60" s="39"/>
      <c r="G60" s="39"/>
      <c r="H60" s="39"/>
      <c r="I60" s="39"/>
      <c r="J60" s="39"/>
      <c r="K60" s="39"/>
    </row>
    <row r="61" spans="1:11" ht="20.149999999999999" customHeight="1" x14ac:dyDescent="0.35">
      <c r="A61" s="71"/>
      <c r="B61" s="39"/>
      <c r="C61" s="39"/>
      <c r="D61" s="39"/>
      <c r="E61" s="39"/>
      <c r="F61" s="39"/>
      <c r="G61" s="39"/>
      <c r="H61" s="39"/>
      <c r="I61" s="39"/>
      <c r="J61" s="39"/>
      <c r="K61" s="39"/>
    </row>
    <row r="62" spans="1:11" ht="20.149999999999999" customHeight="1" x14ac:dyDescent="0.35">
      <c r="A62" s="71"/>
      <c r="B62" s="39"/>
      <c r="C62" s="39"/>
      <c r="D62" s="39"/>
      <c r="E62" s="39"/>
      <c r="F62" s="39"/>
      <c r="G62" s="39"/>
      <c r="H62" s="39"/>
      <c r="I62" s="39"/>
      <c r="J62" s="39"/>
      <c r="K62" s="39"/>
    </row>
    <row r="63" spans="1:11" ht="20.149999999999999" customHeight="1" x14ac:dyDescent="0.35">
      <c r="A63" s="71"/>
      <c r="B63" s="39"/>
      <c r="C63" s="39"/>
      <c r="D63" s="39"/>
      <c r="E63" s="39"/>
      <c r="F63" s="39"/>
      <c r="G63" s="39"/>
      <c r="H63" s="39"/>
      <c r="I63" s="39"/>
      <c r="J63" s="39"/>
      <c r="K63" s="39"/>
    </row>
    <row r="64" spans="1:11" ht="20.149999999999999" customHeight="1" x14ac:dyDescent="0.35">
      <c r="A64" s="71"/>
      <c r="B64" s="39"/>
      <c r="C64" s="39"/>
      <c r="D64" s="39"/>
      <c r="E64" s="39"/>
      <c r="F64" s="39"/>
      <c r="G64" s="39"/>
      <c r="H64" s="39"/>
      <c r="I64" s="39"/>
      <c r="J64" s="39"/>
      <c r="K64" s="39"/>
    </row>
    <row r="65" spans="1:11" ht="20.149999999999999" customHeight="1" x14ac:dyDescent="0.35">
      <c r="A65" s="71"/>
      <c r="B65" s="39"/>
      <c r="C65" s="39"/>
      <c r="D65" s="39"/>
      <c r="E65" s="39"/>
      <c r="F65" s="39"/>
      <c r="G65" s="39"/>
      <c r="H65" s="39"/>
      <c r="I65" s="39"/>
      <c r="J65" s="39"/>
      <c r="K65" s="39"/>
    </row>
    <row r="66" spans="1:11" ht="20.149999999999999" customHeight="1" x14ac:dyDescent="0.35">
      <c r="A66" s="71"/>
      <c r="B66" s="39"/>
      <c r="C66" s="39"/>
      <c r="D66" s="39"/>
      <c r="E66" s="39"/>
      <c r="F66" s="39"/>
      <c r="G66" s="39"/>
      <c r="H66" s="39"/>
      <c r="I66" s="39"/>
      <c r="J66" s="39"/>
      <c r="K66" s="39"/>
    </row>
    <row r="67" spans="1:11" ht="20.149999999999999" customHeight="1" x14ac:dyDescent="0.35">
      <c r="A67" s="71"/>
      <c r="B67" s="39"/>
      <c r="C67" s="39"/>
      <c r="D67" s="39"/>
      <c r="E67" s="39"/>
      <c r="F67" s="39"/>
      <c r="G67" s="39"/>
      <c r="H67" s="39"/>
      <c r="I67" s="39"/>
      <c r="J67" s="39"/>
      <c r="K67" s="39"/>
    </row>
    <row r="68" spans="1:11" ht="20.149999999999999" customHeight="1" x14ac:dyDescent="0.35">
      <c r="A68" s="71"/>
      <c r="B68" s="39"/>
      <c r="C68" s="39"/>
      <c r="D68" s="39"/>
      <c r="E68" s="39"/>
      <c r="F68" s="39"/>
      <c r="G68" s="39"/>
      <c r="H68" s="39"/>
      <c r="I68" s="39"/>
      <c r="J68" s="39"/>
      <c r="K68" s="39"/>
    </row>
    <row r="69" spans="1:11" ht="20.149999999999999" customHeight="1" x14ac:dyDescent="0.35">
      <c r="A69" s="71"/>
      <c r="B69" s="39"/>
      <c r="C69" s="39"/>
      <c r="D69" s="39"/>
      <c r="E69" s="39"/>
      <c r="F69" s="39"/>
      <c r="G69" s="39"/>
      <c r="H69" s="39"/>
      <c r="I69" s="39"/>
      <c r="J69" s="39"/>
      <c r="K69" s="39"/>
    </row>
    <row r="70" spans="1:11" ht="20.149999999999999" customHeight="1" x14ac:dyDescent="0.35">
      <c r="A70" s="71"/>
      <c r="B70" s="39"/>
      <c r="C70" s="39"/>
      <c r="D70" s="39"/>
      <c r="E70" s="39"/>
      <c r="F70" s="39"/>
      <c r="G70" s="39"/>
      <c r="H70" s="39"/>
      <c r="I70" s="39"/>
      <c r="J70" s="39"/>
      <c r="K70" s="39"/>
    </row>
    <row r="71" spans="1:11" ht="20.149999999999999" customHeight="1" x14ac:dyDescent="0.35">
      <c r="A71" s="71"/>
      <c r="B71" s="39"/>
      <c r="C71" s="39"/>
      <c r="D71" s="39"/>
      <c r="E71" s="39"/>
      <c r="F71" s="39"/>
      <c r="G71" s="39"/>
      <c r="H71" s="39"/>
      <c r="I71" s="39"/>
      <c r="J71" s="39"/>
      <c r="K71" s="39"/>
    </row>
    <row r="72" spans="1:11" ht="20.149999999999999" customHeight="1" x14ac:dyDescent="0.35">
      <c r="A72" s="71"/>
      <c r="B72" s="39"/>
      <c r="C72" s="39"/>
      <c r="D72" s="39"/>
      <c r="E72" s="39"/>
      <c r="F72" s="39"/>
      <c r="G72" s="39"/>
      <c r="H72" s="39"/>
      <c r="I72" s="39"/>
      <c r="J72" s="39"/>
      <c r="K72" s="39"/>
    </row>
    <row r="73" spans="1:11" ht="20.149999999999999" customHeight="1" x14ac:dyDescent="0.35">
      <c r="A73" s="71"/>
      <c r="B73" s="39"/>
      <c r="C73" s="39"/>
      <c r="D73" s="39"/>
      <c r="E73" s="39"/>
      <c r="F73" s="39"/>
      <c r="G73" s="39"/>
      <c r="H73" s="39"/>
      <c r="I73" s="39"/>
      <c r="J73" s="39"/>
      <c r="K73" s="39"/>
    </row>
    <row r="74" spans="1:11" ht="20.149999999999999" customHeight="1" x14ac:dyDescent="0.35">
      <c r="A74" s="71"/>
      <c r="B74" s="39"/>
      <c r="C74" s="39"/>
      <c r="D74" s="39"/>
      <c r="E74" s="39"/>
      <c r="F74" s="39"/>
      <c r="G74" s="39"/>
      <c r="H74" s="39"/>
      <c r="I74" s="39"/>
      <c r="J74" s="39"/>
      <c r="K74" s="39"/>
    </row>
    <row r="75" spans="1:11" ht="20.149999999999999" customHeight="1" x14ac:dyDescent="0.35">
      <c r="A75" s="71"/>
      <c r="B75" s="39"/>
      <c r="C75" s="39"/>
      <c r="D75" s="39"/>
      <c r="E75" s="39"/>
      <c r="F75" s="39"/>
      <c r="G75" s="39"/>
      <c r="H75" s="39"/>
      <c r="I75" s="39"/>
      <c r="J75" s="39"/>
      <c r="K75" s="39"/>
    </row>
    <row r="76" spans="1:11" ht="20.149999999999999" customHeight="1" x14ac:dyDescent="0.35">
      <c r="A76" s="71"/>
      <c r="B76" s="39"/>
      <c r="C76" s="39"/>
      <c r="D76" s="39"/>
      <c r="E76" s="39"/>
      <c r="F76" s="39"/>
      <c r="G76" s="39"/>
      <c r="H76" s="39"/>
      <c r="I76" s="39"/>
      <c r="J76" s="39"/>
      <c r="K76" s="39"/>
    </row>
    <row r="77" spans="1:11" ht="20.149999999999999" customHeight="1" x14ac:dyDescent="0.35">
      <c r="A77" s="71"/>
      <c r="B77" s="39"/>
      <c r="C77" s="39"/>
      <c r="D77" s="39"/>
      <c r="E77" s="39"/>
      <c r="F77" s="39"/>
      <c r="G77" s="39"/>
      <c r="H77" s="39"/>
      <c r="I77" s="39"/>
      <c r="J77" s="39"/>
      <c r="K77" s="39"/>
    </row>
    <row r="78" spans="1:11" ht="20.149999999999999" customHeight="1" x14ac:dyDescent="0.35">
      <c r="A78" s="71"/>
      <c r="B78" s="39"/>
      <c r="C78" s="39"/>
      <c r="D78" s="39"/>
      <c r="E78" s="39"/>
      <c r="F78" s="39"/>
      <c r="G78" s="39"/>
      <c r="H78" s="39"/>
      <c r="I78" s="39"/>
      <c r="J78" s="39"/>
      <c r="K78" s="39"/>
    </row>
    <row r="79" spans="1:11" ht="20.149999999999999" customHeight="1" x14ac:dyDescent="0.35">
      <c r="A79" s="71"/>
      <c r="B79" s="39"/>
      <c r="C79" s="39"/>
      <c r="D79" s="39"/>
      <c r="E79" s="39"/>
      <c r="F79" s="39"/>
      <c r="G79" s="39"/>
      <c r="H79" s="39"/>
      <c r="I79" s="39"/>
      <c r="J79" s="39"/>
      <c r="K79" s="39"/>
    </row>
    <row r="80" spans="1:11" ht="20.149999999999999" customHeight="1" x14ac:dyDescent="0.35">
      <c r="A80" s="71"/>
      <c r="B80" s="39"/>
      <c r="C80" s="39"/>
      <c r="D80" s="39"/>
      <c r="E80" s="39"/>
      <c r="F80" s="39"/>
      <c r="G80" s="39"/>
      <c r="H80" s="39"/>
      <c r="I80" s="39"/>
      <c r="J80" s="39"/>
      <c r="K80" s="39"/>
    </row>
    <row r="81" spans="1:11" ht="20.149999999999999" customHeight="1" x14ac:dyDescent="0.35">
      <c r="A81" s="71"/>
      <c r="B81" s="39"/>
      <c r="C81" s="39"/>
      <c r="D81" s="39"/>
      <c r="E81" s="39"/>
      <c r="F81" s="39"/>
      <c r="G81" s="39"/>
      <c r="H81" s="39"/>
      <c r="I81" s="39"/>
      <c r="J81" s="39"/>
      <c r="K81" s="39"/>
    </row>
    <row r="82" spans="1:11" ht="20.149999999999999" customHeight="1" x14ac:dyDescent="0.35">
      <c r="A82" s="71"/>
      <c r="B82" s="39"/>
      <c r="C82" s="39"/>
      <c r="D82" s="39"/>
      <c r="E82" s="39"/>
      <c r="F82" s="39"/>
      <c r="G82" s="39"/>
      <c r="H82" s="39"/>
      <c r="I82" s="39"/>
      <c r="J82" s="39"/>
      <c r="K82" s="39"/>
    </row>
    <row r="83" spans="1:11" ht="20.149999999999999" customHeight="1" x14ac:dyDescent="0.35">
      <c r="A83" s="71"/>
      <c r="B83" s="39"/>
      <c r="C83" s="39"/>
      <c r="D83" s="39"/>
      <c r="E83" s="39"/>
      <c r="F83" s="39"/>
      <c r="G83" s="39"/>
      <c r="H83" s="39"/>
      <c r="I83" s="39"/>
      <c r="J83" s="39"/>
      <c r="K83" s="39"/>
    </row>
    <row r="84" spans="1:11" ht="20.149999999999999" customHeight="1" x14ac:dyDescent="0.35">
      <c r="A84" s="71"/>
      <c r="B84" s="39"/>
      <c r="C84" s="39"/>
      <c r="D84" s="39"/>
      <c r="E84" s="39"/>
      <c r="F84" s="39"/>
      <c r="G84" s="39"/>
      <c r="H84" s="39"/>
      <c r="I84" s="39"/>
      <c r="J84" s="39"/>
      <c r="K84" s="39"/>
    </row>
    <row r="85" spans="1:11" ht="20.149999999999999" customHeight="1" x14ac:dyDescent="0.35">
      <c r="A85" s="71"/>
      <c r="B85" s="39"/>
      <c r="C85" s="39"/>
      <c r="D85" s="39"/>
      <c r="E85" s="39"/>
      <c r="F85" s="39"/>
      <c r="G85" s="39"/>
      <c r="H85" s="39"/>
      <c r="I85" s="39"/>
      <c r="J85" s="39"/>
      <c r="K85" s="39"/>
    </row>
    <row r="86" spans="1:11" ht="20.149999999999999" customHeight="1" x14ac:dyDescent="0.35">
      <c r="A86" s="71"/>
      <c r="B86" s="39"/>
      <c r="C86" s="39"/>
      <c r="D86" s="39"/>
      <c r="E86" s="39"/>
      <c r="F86" s="39"/>
      <c r="G86" s="39"/>
      <c r="H86" s="39"/>
      <c r="I86" s="39"/>
      <c r="J86" s="39"/>
      <c r="K86" s="39"/>
    </row>
    <row r="87" spans="1:11" ht="20.149999999999999" customHeight="1" x14ac:dyDescent="0.35">
      <c r="A87" s="71"/>
      <c r="B87" s="39"/>
      <c r="C87" s="39"/>
      <c r="D87" s="39"/>
      <c r="E87" s="39"/>
      <c r="F87" s="39"/>
      <c r="G87" s="39"/>
      <c r="H87" s="39"/>
      <c r="I87" s="39"/>
      <c r="J87" s="39"/>
      <c r="K87" s="39"/>
    </row>
    <row r="88" spans="1:11" ht="20.149999999999999" customHeight="1" x14ac:dyDescent="0.35">
      <c r="A88" s="71"/>
      <c r="B88" s="39"/>
      <c r="C88" s="39"/>
      <c r="D88" s="39"/>
      <c r="E88" s="39"/>
      <c r="F88" s="39"/>
      <c r="G88" s="39"/>
      <c r="H88" s="39"/>
      <c r="I88" s="39"/>
      <c r="J88" s="39"/>
      <c r="K88" s="39"/>
    </row>
    <row r="89" spans="1:11" ht="20.149999999999999" customHeight="1" x14ac:dyDescent="0.35">
      <c r="A89" s="71"/>
      <c r="B89" s="39"/>
      <c r="C89" s="39"/>
      <c r="D89" s="39"/>
      <c r="E89" s="39"/>
      <c r="F89" s="39"/>
      <c r="G89" s="39"/>
      <c r="H89" s="39"/>
      <c r="I89" s="39"/>
      <c r="J89" s="39"/>
      <c r="K89" s="39"/>
    </row>
    <row r="90" spans="1:11" ht="20.149999999999999" customHeight="1" x14ac:dyDescent="0.35">
      <c r="A90" s="71"/>
      <c r="B90" s="39"/>
      <c r="C90" s="39"/>
      <c r="D90" s="39"/>
      <c r="E90" s="39"/>
      <c r="F90" s="39"/>
      <c r="G90" s="39"/>
      <c r="H90" s="39"/>
      <c r="I90" s="39"/>
      <c r="J90" s="39"/>
      <c r="K90" s="39"/>
    </row>
    <row r="91" spans="1:11" ht="20.149999999999999" customHeight="1" x14ac:dyDescent="0.35">
      <c r="A91" s="71"/>
      <c r="B91" s="39"/>
      <c r="C91" s="39"/>
      <c r="D91" s="39"/>
      <c r="E91" s="39"/>
      <c r="F91" s="39"/>
      <c r="G91" s="39"/>
      <c r="H91" s="39"/>
      <c r="I91" s="39"/>
      <c r="J91" s="39"/>
      <c r="K91" s="39"/>
    </row>
    <row r="92" spans="1:11" ht="20.149999999999999" customHeight="1" x14ac:dyDescent="0.35">
      <c r="A92" s="71"/>
      <c r="B92" s="39"/>
      <c r="C92" s="39"/>
      <c r="D92" s="39"/>
      <c r="E92" s="39"/>
      <c r="F92" s="39"/>
      <c r="G92" s="39"/>
      <c r="H92" s="39"/>
      <c r="I92" s="39"/>
      <c r="J92" s="39"/>
      <c r="K92" s="39"/>
    </row>
    <row r="93" spans="1:11" ht="20.149999999999999" customHeight="1" x14ac:dyDescent="0.35">
      <c r="A93" s="71"/>
      <c r="B93" s="39"/>
      <c r="C93" s="39"/>
      <c r="D93" s="39"/>
      <c r="E93" s="39"/>
      <c r="F93" s="39"/>
      <c r="G93" s="39"/>
      <c r="H93" s="39"/>
      <c r="I93" s="39"/>
      <c r="J93" s="39"/>
      <c r="K93" s="39"/>
    </row>
    <row r="94" spans="1:11" ht="20.149999999999999" customHeight="1" x14ac:dyDescent="0.35">
      <c r="A94" s="71"/>
      <c r="B94" s="39"/>
      <c r="C94" s="39"/>
      <c r="D94" s="39"/>
      <c r="E94" s="39"/>
      <c r="F94" s="39"/>
      <c r="G94" s="39"/>
      <c r="H94" s="39"/>
      <c r="I94" s="39"/>
      <c r="J94" s="39"/>
      <c r="K94" s="39"/>
    </row>
    <row r="95" spans="1:11" ht="20.149999999999999" customHeight="1" x14ac:dyDescent="0.35">
      <c r="A95" s="71"/>
      <c r="B95" s="39"/>
      <c r="C95" s="39"/>
      <c r="D95" s="39"/>
      <c r="E95" s="39"/>
      <c r="F95" s="39"/>
      <c r="G95" s="39"/>
      <c r="H95" s="39"/>
      <c r="I95" s="39"/>
      <c r="J95" s="39"/>
      <c r="K95" s="39"/>
    </row>
    <row r="96" spans="1:11" ht="20.149999999999999" customHeight="1" x14ac:dyDescent="0.35">
      <c r="A96" s="71"/>
      <c r="B96" s="39"/>
      <c r="C96" s="39"/>
      <c r="D96" s="39"/>
      <c r="E96" s="39"/>
      <c r="F96" s="39"/>
      <c r="G96" s="39"/>
      <c r="H96" s="39"/>
      <c r="I96" s="39"/>
      <c r="J96" s="39"/>
      <c r="K96" s="39"/>
    </row>
    <row r="97" spans="1:11" ht="20.149999999999999" customHeight="1" x14ac:dyDescent="0.35">
      <c r="A97" s="71"/>
      <c r="B97" s="39"/>
      <c r="C97" s="39"/>
      <c r="D97" s="39"/>
      <c r="E97" s="39"/>
      <c r="F97" s="39"/>
      <c r="G97" s="39"/>
      <c r="H97" s="39"/>
      <c r="I97" s="39"/>
      <c r="J97" s="39"/>
      <c r="K97" s="39"/>
    </row>
    <row r="98" spans="1:11" ht="20.149999999999999" customHeight="1" x14ac:dyDescent="0.35">
      <c r="A98" s="71"/>
      <c r="B98" s="39"/>
      <c r="C98" s="39"/>
      <c r="D98" s="39"/>
      <c r="E98" s="39"/>
      <c r="F98" s="39"/>
      <c r="G98" s="39"/>
      <c r="H98" s="39"/>
      <c r="I98" s="39"/>
      <c r="J98" s="39"/>
      <c r="K98" s="39"/>
    </row>
    <row r="99" spans="1:11" ht="20.149999999999999" customHeight="1" x14ac:dyDescent="0.35">
      <c r="A99" s="71"/>
      <c r="B99" s="39"/>
      <c r="C99" s="39"/>
      <c r="D99" s="39"/>
      <c r="E99" s="39"/>
      <c r="F99" s="39"/>
      <c r="G99" s="39"/>
      <c r="H99" s="39"/>
      <c r="I99" s="39"/>
      <c r="J99" s="39"/>
      <c r="K99" s="39"/>
    </row>
    <row r="100" spans="1:11" ht="20.149999999999999" customHeight="1" thickBot="1" x14ac:dyDescent="0.4">
      <c r="A100" s="72"/>
      <c r="B100" s="39"/>
      <c r="C100" s="39"/>
      <c r="D100" s="39"/>
      <c r="E100" s="39"/>
      <c r="F100" s="39"/>
      <c r="G100" s="39"/>
      <c r="H100" s="39"/>
      <c r="I100" s="39"/>
      <c r="J100" s="39"/>
      <c r="K100" s="39"/>
    </row>
  </sheetData>
  <mergeCells count="4">
    <mergeCell ref="A1:K1"/>
    <mergeCell ref="A2:K2"/>
    <mergeCell ref="B3:D3"/>
    <mergeCell ref="E3:J3"/>
  </mergeCells>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
  <sheetViews>
    <sheetView zoomScale="80" zoomScaleNormal="80" workbookViewId="0">
      <selection sqref="A1:K1"/>
    </sheetView>
  </sheetViews>
  <sheetFormatPr defaultColWidth="9.1796875" defaultRowHeight="13" x14ac:dyDescent="0.35"/>
  <cols>
    <col min="1" max="1" width="20.26953125" style="108" bestFit="1" customWidth="1"/>
    <col min="2" max="2" width="7.7265625" style="108" bestFit="1" customWidth="1"/>
    <col min="3" max="3" width="13.453125" style="108" bestFit="1" customWidth="1"/>
    <col min="4" max="4" width="15.453125" style="108" bestFit="1" customWidth="1"/>
    <col min="5" max="6" width="15.7265625" style="108" customWidth="1"/>
    <col min="7" max="11" width="11.54296875" style="108" customWidth="1"/>
    <col min="12" max="12" width="5.7265625" style="108" bestFit="1" customWidth="1"/>
    <col min="13" max="16384" width="9.1796875" style="108"/>
  </cols>
  <sheetData>
    <row r="1" spans="1:12" ht="20.149999999999999" customHeight="1" thickBot="1" x14ac:dyDescent="0.4">
      <c r="A1" s="138" t="s">
        <v>90</v>
      </c>
      <c r="B1" s="139"/>
      <c r="C1" s="139"/>
      <c r="D1" s="139"/>
      <c r="E1" s="139"/>
      <c r="F1" s="139"/>
      <c r="G1" s="139"/>
      <c r="H1" s="139"/>
      <c r="I1" s="139"/>
      <c r="J1" s="140"/>
      <c r="K1" s="141"/>
      <c r="L1" s="64" t="str">
        <f>HYPERLINK("[Universal_Custom_PCR_Array_Panel_Conversion.xlsx]Data_Entry!$C$7","BACK")</f>
        <v>BACK</v>
      </c>
    </row>
    <row r="2" spans="1:12" ht="188.25" customHeight="1" thickBot="1" x14ac:dyDescent="0.4">
      <c r="A2" s="129" t="s">
        <v>324</v>
      </c>
      <c r="B2" s="130"/>
      <c r="C2" s="130"/>
      <c r="D2" s="130"/>
      <c r="E2" s="130"/>
      <c r="F2" s="130"/>
      <c r="G2" s="130"/>
      <c r="H2" s="130"/>
      <c r="I2" s="130"/>
      <c r="J2" s="142"/>
      <c r="K2" s="143"/>
    </row>
    <row r="3" spans="1:12" ht="20.149999999999999" customHeight="1" x14ac:dyDescent="0.35">
      <c r="A3" s="77" t="s">
        <v>299</v>
      </c>
      <c r="B3" s="133" t="s">
        <v>91</v>
      </c>
      <c r="C3" s="134"/>
      <c r="D3" s="135"/>
      <c r="E3" s="136" t="s">
        <v>92</v>
      </c>
      <c r="F3" s="137"/>
      <c r="G3" s="22"/>
      <c r="H3" s="22"/>
      <c r="I3" s="22"/>
      <c r="J3" s="22"/>
      <c r="K3" s="22"/>
    </row>
    <row r="4" spans="1:12" ht="20.149999999999999" customHeight="1" thickBot="1" x14ac:dyDescent="0.4">
      <c r="A4" s="5" t="s">
        <v>265</v>
      </c>
      <c r="B4" s="6" t="s">
        <v>93</v>
      </c>
      <c r="C4" s="7" t="s">
        <v>94</v>
      </c>
      <c r="D4" s="8" t="s">
        <v>95</v>
      </c>
      <c r="E4" s="6" t="s">
        <v>96</v>
      </c>
      <c r="F4" s="8" t="s">
        <v>97</v>
      </c>
      <c r="G4" s="22"/>
      <c r="H4" s="22"/>
      <c r="I4" s="22"/>
      <c r="J4" s="22"/>
      <c r="K4" s="22"/>
    </row>
    <row r="5" spans="1:12" ht="20.149999999999999" customHeight="1" x14ac:dyDescent="0.35">
      <c r="A5" s="109"/>
      <c r="B5" s="118">
        <v>1</v>
      </c>
      <c r="C5" s="110"/>
      <c r="D5" s="110"/>
      <c r="E5" s="74">
        <f>$A5</f>
        <v>0</v>
      </c>
      <c r="F5" s="54">
        <f>$A53</f>
        <v>0</v>
      </c>
      <c r="G5" s="22"/>
      <c r="H5" s="22"/>
      <c r="I5" s="22"/>
      <c r="J5" s="22"/>
      <c r="K5" s="22"/>
    </row>
    <row r="6" spans="1:12" ht="20.149999999999999" customHeight="1" x14ac:dyDescent="0.35">
      <c r="A6" s="111"/>
      <c r="B6" s="81">
        <f t="shared" ref="B6:B52" si="0">B5+1</f>
        <v>2</v>
      </c>
      <c r="C6" s="110"/>
      <c r="D6" s="110"/>
      <c r="E6" s="48">
        <f t="shared" ref="E6:E52" si="1">$A6</f>
        <v>0</v>
      </c>
      <c r="F6" s="55">
        <f t="shared" ref="F6:F52" si="2">$A54</f>
        <v>0</v>
      </c>
      <c r="G6" s="22"/>
      <c r="H6" s="22"/>
      <c r="I6" s="22"/>
      <c r="J6" s="22"/>
      <c r="K6" s="22"/>
    </row>
    <row r="7" spans="1:12" ht="20.149999999999999" customHeight="1" x14ac:dyDescent="0.35">
      <c r="A7" s="111"/>
      <c r="B7" s="81">
        <f t="shared" si="0"/>
        <v>3</v>
      </c>
      <c r="C7" s="110"/>
      <c r="D7" s="110"/>
      <c r="E7" s="48">
        <f t="shared" si="1"/>
        <v>0</v>
      </c>
      <c r="F7" s="55">
        <f t="shared" si="2"/>
        <v>0</v>
      </c>
      <c r="G7" s="22"/>
      <c r="H7" s="22"/>
      <c r="I7" s="22"/>
      <c r="J7" s="22"/>
      <c r="K7" s="22"/>
    </row>
    <row r="8" spans="1:12" ht="20.149999999999999" customHeight="1" x14ac:dyDescent="0.35">
      <c r="A8" s="111"/>
      <c r="B8" s="81">
        <f t="shared" si="0"/>
        <v>4</v>
      </c>
      <c r="C8" s="110"/>
      <c r="D8" s="110"/>
      <c r="E8" s="48">
        <f t="shared" si="1"/>
        <v>0</v>
      </c>
      <c r="F8" s="55">
        <f t="shared" si="2"/>
        <v>0</v>
      </c>
      <c r="G8" s="22"/>
      <c r="H8" s="22"/>
      <c r="I8" s="22"/>
      <c r="J8" s="22"/>
      <c r="K8" s="22"/>
    </row>
    <row r="9" spans="1:12" ht="20.149999999999999" customHeight="1" x14ac:dyDescent="0.35">
      <c r="A9" s="111"/>
      <c r="B9" s="81">
        <f t="shared" si="0"/>
        <v>5</v>
      </c>
      <c r="C9" s="110"/>
      <c r="D9" s="110"/>
      <c r="E9" s="48">
        <f t="shared" si="1"/>
        <v>0</v>
      </c>
      <c r="F9" s="55">
        <f t="shared" si="2"/>
        <v>0</v>
      </c>
      <c r="G9" s="22"/>
      <c r="H9" s="22"/>
      <c r="I9" s="22"/>
      <c r="J9" s="22"/>
      <c r="K9" s="22"/>
    </row>
    <row r="10" spans="1:12" ht="20.149999999999999" customHeight="1" x14ac:dyDescent="0.35">
      <c r="A10" s="111"/>
      <c r="B10" s="81">
        <f t="shared" si="0"/>
        <v>6</v>
      </c>
      <c r="C10" s="110"/>
      <c r="D10" s="110"/>
      <c r="E10" s="48">
        <f t="shared" si="1"/>
        <v>0</v>
      </c>
      <c r="F10" s="55">
        <f t="shared" si="2"/>
        <v>0</v>
      </c>
      <c r="G10" s="22"/>
      <c r="H10" s="22"/>
      <c r="I10" s="22"/>
      <c r="J10" s="22"/>
      <c r="K10" s="22"/>
    </row>
    <row r="11" spans="1:12" ht="20.149999999999999" customHeight="1" x14ac:dyDescent="0.35">
      <c r="A11" s="111"/>
      <c r="B11" s="81">
        <f t="shared" si="0"/>
        <v>7</v>
      </c>
      <c r="C11" s="110"/>
      <c r="D11" s="110"/>
      <c r="E11" s="48">
        <f t="shared" si="1"/>
        <v>0</v>
      </c>
      <c r="F11" s="55">
        <f t="shared" si="2"/>
        <v>0</v>
      </c>
      <c r="G11" s="22"/>
      <c r="H11" s="22"/>
      <c r="I11" s="22"/>
      <c r="J11" s="22"/>
      <c r="K11" s="22"/>
    </row>
    <row r="12" spans="1:12" ht="20.149999999999999" customHeight="1" x14ac:dyDescent="0.35">
      <c r="A12" s="111"/>
      <c r="B12" s="81">
        <f t="shared" si="0"/>
        <v>8</v>
      </c>
      <c r="C12" s="110"/>
      <c r="D12" s="110"/>
      <c r="E12" s="48">
        <f t="shared" si="1"/>
        <v>0</v>
      </c>
      <c r="F12" s="55">
        <f t="shared" si="2"/>
        <v>0</v>
      </c>
      <c r="G12" s="22"/>
      <c r="H12" s="22"/>
      <c r="I12" s="22"/>
      <c r="J12" s="22"/>
      <c r="K12" s="22"/>
    </row>
    <row r="13" spans="1:12" ht="20.149999999999999" customHeight="1" x14ac:dyDescent="0.35">
      <c r="A13" s="111"/>
      <c r="B13" s="81">
        <f t="shared" si="0"/>
        <v>9</v>
      </c>
      <c r="C13" s="110"/>
      <c r="D13" s="110"/>
      <c r="E13" s="48">
        <f t="shared" si="1"/>
        <v>0</v>
      </c>
      <c r="F13" s="55">
        <f t="shared" si="2"/>
        <v>0</v>
      </c>
      <c r="G13" s="22"/>
      <c r="H13" s="22"/>
      <c r="I13" s="22"/>
      <c r="J13" s="22"/>
      <c r="K13" s="22"/>
    </row>
    <row r="14" spans="1:12" ht="20.149999999999999" customHeight="1" x14ac:dyDescent="0.35">
      <c r="A14" s="111"/>
      <c r="B14" s="81">
        <f t="shared" si="0"/>
        <v>10</v>
      </c>
      <c r="C14" s="110"/>
      <c r="D14" s="110"/>
      <c r="E14" s="48">
        <f t="shared" si="1"/>
        <v>0</v>
      </c>
      <c r="F14" s="55">
        <f t="shared" si="2"/>
        <v>0</v>
      </c>
      <c r="G14" s="22"/>
      <c r="H14" s="22"/>
      <c r="I14" s="22"/>
      <c r="J14" s="22"/>
      <c r="K14" s="22"/>
    </row>
    <row r="15" spans="1:12" ht="20.149999999999999" customHeight="1" x14ac:dyDescent="0.35">
      <c r="A15" s="111"/>
      <c r="B15" s="81">
        <f t="shared" si="0"/>
        <v>11</v>
      </c>
      <c r="C15" s="110"/>
      <c r="D15" s="110"/>
      <c r="E15" s="48">
        <f t="shared" si="1"/>
        <v>0</v>
      </c>
      <c r="F15" s="55">
        <f t="shared" si="2"/>
        <v>0</v>
      </c>
      <c r="G15" s="22"/>
      <c r="H15" s="22"/>
      <c r="I15" s="22"/>
      <c r="J15" s="22"/>
      <c r="K15" s="22"/>
    </row>
    <row r="16" spans="1:12" ht="20.149999999999999" customHeight="1" x14ac:dyDescent="0.35">
      <c r="A16" s="111"/>
      <c r="B16" s="81">
        <f t="shared" si="0"/>
        <v>12</v>
      </c>
      <c r="C16" s="110"/>
      <c r="D16" s="110"/>
      <c r="E16" s="48">
        <f t="shared" si="1"/>
        <v>0</v>
      </c>
      <c r="F16" s="55">
        <f t="shared" si="2"/>
        <v>0</v>
      </c>
      <c r="G16" s="22"/>
      <c r="H16" s="22"/>
      <c r="I16" s="22"/>
      <c r="J16" s="22"/>
      <c r="K16" s="22"/>
    </row>
    <row r="17" spans="1:11" ht="20.149999999999999" customHeight="1" x14ac:dyDescent="0.35">
      <c r="A17" s="111"/>
      <c r="B17" s="81">
        <f t="shared" si="0"/>
        <v>13</v>
      </c>
      <c r="C17" s="110"/>
      <c r="D17" s="110"/>
      <c r="E17" s="48">
        <f t="shared" si="1"/>
        <v>0</v>
      </c>
      <c r="F17" s="55">
        <f t="shared" si="2"/>
        <v>0</v>
      </c>
      <c r="G17" s="22"/>
      <c r="H17" s="22"/>
      <c r="I17" s="22"/>
      <c r="J17" s="22"/>
      <c r="K17" s="22"/>
    </row>
    <row r="18" spans="1:11" ht="20.149999999999999" customHeight="1" x14ac:dyDescent="0.35">
      <c r="A18" s="111"/>
      <c r="B18" s="81">
        <f t="shared" si="0"/>
        <v>14</v>
      </c>
      <c r="C18" s="110"/>
      <c r="D18" s="110"/>
      <c r="E18" s="48">
        <f t="shared" si="1"/>
        <v>0</v>
      </c>
      <c r="F18" s="55">
        <f t="shared" si="2"/>
        <v>0</v>
      </c>
      <c r="G18" s="22"/>
      <c r="H18" s="22"/>
      <c r="I18" s="22"/>
      <c r="J18" s="22"/>
      <c r="K18" s="22"/>
    </row>
    <row r="19" spans="1:11" ht="20.149999999999999" customHeight="1" x14ac:dyDescent="0.35">
      <c r="A19" s="111"/>
      <c r="B19" s="81">
        <f t="shared" si="0"/>
        <v>15</v>
      </c>
      <c r="C19" s="110"/>
      <c r="D19" s="110"/>
      <c r="E19" s="48">
        <f t="shared" si="1"/>
        <v>0</v>
      </c>
      <c r="F19" s="55">
        <f t="shared" si="2"/>
        <v>0</v>
      </c>
      <c r="G19" s="22"/>
      <c r="H19" s="22"/>
      <c r="I19" s="22"/>
      <c r="J19" s="22"/>
      <c r="K19" s="22"/>
    </row>
    <row r="20" spans="1:11" ht="20.149999999999999" customHeight="1" x14ac:dyDescent="0.35">
      <c r="A20" s="111"/>
      <c r="B20" s="81">
        <f t="shared" si="0"/>
        <v>16</v>
      </c>
      <c r="C20" s="110"/>
      <c r="D20" s="110"/>
      <c r="E20" s="48">
        <f t="shared" si="1"/>
        <v>0</v>
      </c>
      <c r="F20" s="55">
        <f t="shared" si="2"/>
        <v>0</v>
      </c>
      <c r="G20" s="22"/>
      <c r="H20" s="22"/>
      <c r="I20" s="22"/>
      <c r="J20" s="22"/>
      <c r="K20" s="22"/>
    </row>
    <row r="21" spans="1:11" ht="20.149999999999999" customHeight="1" x14ac:dyDescent="0.35">
      <c r="A21" s="111"/>
      <c r="B21" s="81">
        <f t="shared" si="0"/>
        <v>17</v>
      </c>
      <c r="C21" s="110"/>
      <c r="D21" s="110"/>
      <c r="E21" s="48">
        <f t="shared" si="1"/>
        <v>0</v>
      </c>
      <c r="F21" s="55">
        <f t="shared" si="2"/>
        <v>0</v>
      </c>
      <c r="G21" s="22"/>
      <c r="H21" s="22"/>
      <c r="I21" s="22"/>
      <c r="J21" s="22"/>
      <c r="K21" s="22"/>
    </row>
    <row r="22" spans="1:11" ht="20.149999999999999" customHeight="1" x14ac:dyDescent="0.35">
      <c r="A22" s="111"/>
      <c r="B22" s="81">
        <f t="shared" si="0"/>
        <v>18</v>
      </c>
      <c r="C22" s="110"/>
      <c r="D22" s="110"/>
      <c r="E22" s="48">
        <f t="shared" si="1"/>
        <v>0</v>
      </c>
      <c r="F22" s="55">
        <f t="shared" si="2"/>
        <v>0</v>
      </c>
      <c r="G22" s="22"/>
      <c r="H22" s="22"/>
      <c r="I22" s="22"/>
      <c r="J22" s="22"/>
      <c r="K22" s="22"/>
    </row>
    <row r="23" spans="1:11" ht="20.149999999999999" customHeight="1" x14ac:dyDescent="0.35">
      <c r="A23" s="111"/>
      <c r="B23" s="81">
        <f t="shared" si="0"/>
        <v>19</v>
      </c>
      <c r="C23" s="110"/>
      <c r="D23" s="110"/>
      <c r="E23" s="48">
        <f t="shared" si="1"/>
        <v>0</v>
      </c>
      <c r="F23" s="55">
        <f t="shared" si="2"/>
        <v>0</v>
      </c>
      <c r="G23" s="22"/>
      <c r="H23" s="22"/>
      <c r="I23" s="22"/>
      <c r="J23" s="22"/>
      <c r="K23" s="22"/>
    </row>
    <row r="24" spans="1:11" ht="20.149999999999999" customHeight="1" x14ac:dyDescent="0.35">
      <c r="A24" s="111"/>
      <c r="B24" s="81">
        <f t="shared" si="0"/>
        <v>20</v>
      </c>
      <c r="C24" s="110"/>
      <c r="D24" s="110"/>
      <c r="E24" s="48">
        <f t="shared" si="1"/>
        <v>0</v>
      </c>
      <c r="F24" s="55">
        <f t="shared" si="2"/>
        <v>0</v>
      </c>
      <c r="G24" s="22"/>
      <c r="H24" s="22"/>
      <c r="I24" s="22"/>
      <c r="J24" s="22"/>
      <c r="K24" s="22"/>
    </row>
    <row r="25" spans="1:11" ht="20.149999999999999" customHeight="1" x14ac:dyDescent="0.35">
      <c r="A25" s="111"/>
      <c r="B25" s="81">
        <f t="shared" si="0"/>
        <v>21</v>
      </c>
      <c r="C25" s="110"/>
      <c r="D25" s="110"/>
      <c r="E25" s="48">
        <f t="shared" si="1"/>
        <v>0</v>
      </c>
      <c r="F25" s="55">
        <f t="shared" si="2"/>
        <v>0</v>
      </c>
      <c r="G25" s="22"/>
      <c r="H25" s="22"/>
      <c r="I25" s="22"/>
      <c r="J25" s="22"/>
      <c r="K25" s="22"/>
    </row>
    <row r="26" spans="1:11" ht="20.149999999999999" customHeight="1" x14ac:dyDescent="0.35">
      <c r="A26" s="111"/>
      <c r="B26" s="81">
        <f t="shared" si="0"/>
        <v>22</v>
      </c>
      <c r="C26" s="110"/>
      <c r="D26" s="110"/>
      <c r="E26" s="48">
        <f t="shared" si="1"/>
        <v>0</v>
      </c>
      <c r="F26" s="55">
        <f t="shared" si="2"/>
        <v>0</v>
      </c>
      <c r="G26" s="22"/>
      <c r="H26" s="22"/>
      <c r="I26" s="22"/>
      <c r="J26" s="22"/>
      <c r="K26" s="22"/>
    </row>
    <row r="27" spans="1:11" ht="20.149999999999999" customHeight="1" x14ac:dyDescent="0.35">
      <c r="A27" s="111"/>
      <c r="B27" s="81">
        <f t="shared" si="0"/>
        <v>23</v>
      </c>
      <c r="C27" s="110"/>
      <c r="D27" s="110"/>
      <c r="E27" s="48">
        <f t="shared" si="1"/>
        <v>0</v>
      </c>
      <c r="F27" s="55">
        <f t="shared" si="2"/>
        <v>0</v>
      </c>
      <c r="G27" s="22"/>
      <c r="H27" s="22"/>
      <c r="I27" s="22"/>
      <c r="J27" s="22"/>
      <c r="K27" s="22"/>
    </row>
    <row r="28" spans="1:11" ht="20.149999999999999" customHeight="1" x14ac:dyDescent="0.35">
      <c r="A28" s="111"/>
      <c r="B28" s="81">
        <f t="shared" si="0"/>
        <v>24</v>
      </c>
      <c r="C28" s="110"/>
      <c r="D28" s="110"/>
      <c r="E28" s="48">
        <f t="shared" si="1"/>
        <v>0</v>
      </c>
      <c r="F28" s="55">
        <f t="shared" si="2"/>
        <v>0</v>
      </c>
      <c r="G28" s="22"/>
      <c r="H28" s="22"/>
      <c r="I28" s="22"/>
      <c r="J28" s="22"/>
      <c r="K28" s="22"/>
    </row>
    <row r="29" spans="1:11" ht="20.149999999999999" customHeight="1" x14ac:dyDescent="0.35">
      <c r="A29" s="111"/>
      <c r="B29" s="81">
        <f t="shared" si="0"/>
        <v>25</v>
      </c>
      <c r="C29" s="110"/>
      <c r="D29" s="110"/>
      <c r="E29" s="48">
        <f t="shared" si="1"/>
        <v>0</v>
      </c>
      <c r="F29" s="55">
        <f t="shared" si="2"/>
        <v>0</v>
      </c>
      <c r="G29" s="22"/>
      <c r="H29" s="22"/>
      <c r="I29" s="22"/>
      <c r="J29" s="22"/>
      <c r="K29" s="22"/>
    </row>
    <row r="30" spans="1:11" ht="20.149999999999999" customHeight="1" x14ac:dyDescent="0.35">
      <c r="A30" s="111"/>
      <c r="B30" s="81">
        <f t="shared" si="0"/>
        <v>26</v>
      </c>
      <c r="C30" s="110"/>
      <c r="D30" s="110"/>
      <c r="E30" s="48">
        <f t="shared" si="1"/>
        <v>0</v>
      </c>
      <c r="F30" s="55">
        <f t="shared" si="2"/>
        <v>0</v>
      </c>
      <c r="G30" s="22"/>
      <c r="H30" s="22"/>
      <c r="I30" s="22"/>
      <c r="J30" s="22"/>
      <c r="K30" s="22"/>
    </row>
    <row r="31" spans="1:11" ht="20.149999999999999" customHeight="1" x14ac:dyDescent="0.35">
      <c r="A31" s="111"/>
      <c r="B31" s="81">
        <f t="shared" si="0"/>
        <v>27</v>
      </c>
      <c r="C31" s="110"/>
      <c r="D31" s="110"/>
      <c r="E31" s="48">
        <f t="shared" si="1"/>
        <v>0</v>
      </c>
      <c r="F31" s="55">
        <f t="shared" si="2"/>
        <v>0</v>
      </c>
      <c r="G31" s="22"/>
      <c r="H31" s="22"/>
      <c r="I31" s="22"/>
      <c r="J31" s="22"/>
      <c r="K31" s="22"/>
    </row>
    <row r="32" spans="1:11" ht="20.149999999999999" customHeight="1" x14ac:dyDescent="0.35">
      <c r="A32" s="111"/>
      <c r="B32" s="81">
        <f t="shared" si="0"/>
        <v>28</v>
      </c>
      <c r="C32" s="110"/>
      <c r="D32" s="110"/>
      <c r="E32" s="48">
        <f t="shared" si="1"/>
        <v>0</v>
      </c>
      <c r="F32" s="55">
        <f t="shared" si="2"/>
        <v>0</v>
      </c>
      <c r="G32" s="22"/>
      <c r="H32" s="22"/>
      <c r="I32" s="22"/>
      <c r="J32" s="22"/>
      <c r="K32" s="22"/>
    </row>
    <row r="33" spans="1:11" ht="20.149999999999999" customHeight="1" x14ac:dyDescent="0.35">
      <c r="A33" s="111"/>
      <c r="B33" s="81">
        <f t="shared" si="0"/>
        <v>29</v>
      </c>
      <c r="C33" s="110"/>
      <c r="D33" s="110"/>
      <c r="E33" s="48">
        <f t="shared" si="1"/>
        <v>0</v>
      </c>
      <c r="F33" s="55">
        <f t="shared" si="2"/>
        <v>0</v>
      </c>
      <c r="G33" s="22"/>
      <c r="H33" s="22"/>
      <c r="I33" s="22"/>
      <c r="J33" s="22"/>
      <c r="K33" s="22"/>
    </row>
    <row r="34" spans="1:11" ht="20.149999999999999" customHeight="1" x14ac:dyDescent="0.35">
      <c r="A34" s="111"/>
      <c r="B34" s="81">
        <f t="shared" si="0"/>
        <v>30</v>
      </c>
      <c r="C34" s="110"/>
      <c r="D34" s="110"/>
      <c r="E34" s="48">
        <f t="shared" si="1"/>
        <v>0</v>
      </c>
      <c r="F34" s="55">
        <f t="shared" si="2"/>
        <v>0</v>
      </c>
      <c r="G34" s="22"/>
      <c r="H34" s="22"/>
      <c r="I34" s="22"/>
      <c r="J34" s="22"/>
      <c r="K34" s="22"/>
    </row>
    <row r="35" spans="1:11" ht="20.149999999999999" customHeight="1" x14ac:dyDescent="0.35">
      <c r="A35" s="111"/>
      <c r="B35" s="81">
        <f t="shared" si="0"/>
        <v>31</v>
      </c>
      <c r="C35" s="110"/>
      <c r="D35" s="110"/>
      <c r="E35" s="48">
        <f t="shared" si="1"/>
        <v>0</v>
      </c>
      <c r="F35" s="55">
        <f t="shared" si="2"/>
        <v>0</v>
      </c>
      <c r="G35" s="22"/>
      <c r="H35" s="22"/>
      <c r="I35" s="22"/>
      <c r="J35" s="22"/>
      <c r="K35" s="22"/>
    </row>
    <row r="36" spans="1:11" ht="20.149999999999999" customHeight="1" x14ac:dyDescent="0.35">
      <c r="A36" s="111"/>
      <c r="B36" s="81">
        <f t="shared" si="0"/>
        <v>32</v>
      </c>
      <c r="C36" s="110"/>
      <c r="D36" s="110"/>
      <c r="E36" s="48">
        <f t="shared" si="1"/>
        <v>0</v>
      </c>
      <c r="F36" s="55">
        <f t="shared" si="2"/>
        <v>0</v>
      </c>
      <c r="G36" s="22"/>
      <c r="H36" s="22"/>
      <c r="I36" s="22"/>
      <c r="J36" s="22"/>
      <c r="K36" s="22"/>
    </row>
    <row r="37" spans="1:11" ht="20.149999999999999" customHeight="1" x14ac:dyDescent="0.35">
      <c r="A37" s="111"/>
      <c r="B37" s="81">
        <f t="shared" si="0"/>
        <v>33</v>
      </c>
      <c r="C37" s="110"/>
      <c r="D37" s="110"/>
      <c r="E37" s="48">
        <f t="shared" si="1"/>
        <v>0</v>
      </c>
      <c r="F37" s="55">
        <f t="shared" si="2"/>
        <v>0</v>
      </c>
      <c r="G37" s="22"/>
      <c r="H37" s="22"/>
      <c r="I37" s="22"/>
      <c r="J37" s="22"/>
      <c r="K37" s="22"/>
    </row>
    <row r="38" spans="1:11" ht="20.149999999999999" customHeight="1" x14ac:dyDescent="0.35">
      <c r="A38" s="111"/>
      <c r="B38" s="81">
        <f t="shared" si="0"/>
        <v>34</v>
      </c>
      <c r="C38" s="110"/>
      <c r="D38" s="110"/>
      <c r="E38" s="48">
        <f t="shared" si="1"/>
        <v>0</v>
      </c>
      <c r="F38" s="55">
        <f t="shared" si="2"/>
        <v>0</v>
      </c>
      <c r="G38" s="22"/>
      <c r="H38" s="22"/>
      <c r="I38" s="22"/>
      <c r="J38" s="22"/>
      <c r="K38" s="22"/>
    </row>
    <row r="39" spans="1:11" ht="20.149999999999999" customHeight="1" x14ac:dyDescent="0.35">
      <c r="A39" s="111"/>
      <c r="B39" s="81">
        <f t="shared" si="0"/>
        <v>35</v>
      </c>
      <c r="C39" s="110"/>
      <c r="D39" s="110"/>
      <c r="E39" s="48">
        <f t="shared" si="1"/>
        <v>0</v>
      </c>
      <c r="F39" s="55">
        <f t="shared" si="2"/>
        <v>0</v>
      </c>
      <c r="G39" s="22"/>
      <c r="H39" s="22"/>
      <c r="I39" s="22"/>
      <c r="J39" s="22"/>
      <c r="K39" s="22"/>
    </row>
    <row r="40" spans="1:11" ht="20.149999999999999" customHeight="1" x14ac:dyDescent="0.35">
      <c r="A40" s="111"/>
      <c r="B40" s="81">
        <f t="shared" si="0"/>
        <v>36</v>
      </c>
      <c r="C40" s="110"/>
      <c r="D40" s="110"/>
      <c r="E40" s="48">
        <f t="shared" si="1"/>
        <v>0</v>
      </c>
      <c r="F40" s="55">
        <f t="shared" si="2"/>
        <v>0</v>
      </c>
      <c r="G40" s="22"/>
      <c r="H40" s="22"/>
      <c r="I40" s="22"/>
      <c r="J40" s="22"/>
      <c r="K40" s="22"/>
    </row>
    <row r="41" spans="1:11" ht="20.149999999999999" customHeight="1" x14ac:dyDescent="0.35">
      <c r="A41" s="111"/>
      <c r="B41" s="81">
        <f t="shared" si="0"/>
        <v>37</v>
      </c>
      <c r="C41" s="110"/>
      <c r="D41" s="110"/>
      <c r="E41" s="48">
        <f t="shared" si="1"/>
        <v>0</v>
      </c>
      <c r="F41" s="55">
        <f t="shared" si="2"/>
        <v>0</v>
      </c>
      <c r="G41" s="22"/>
      <c r="H41" s="22"/>
      <c r="I41" s="22"/>
      <c r="J41" s="22"/>
      <c r="K41" s="22"/>
    </row>
    <row r="42" spans="1:11" ht="20.149999999999999" customHeight="1" x14ac:dyDescent="0.35">
      <c r="A42" s="111"/>
      <c r="B42" s="81">
        <f t="shared" si="0"/>
        <v>38</v>
      </c>
      <c r="C42" s="110"/>
      <c r="D42" s="110"/>
      <c r="E42" s="48">
        <f t="shared" si="1"/>
        <v>0</v>
      </c>
      <c r="F42" s="55">
        <f t="shared" si="2"/>
        <v>0</v>
      </c>
      <c r="G42" s="22"/>
      <c r="H42" s="22"/>
      <c r="I42" s="22"/>
      <c r="J42" s="22"/>
      <c r="K42" s="22"/>
    </row>
    <row r="43" spans="1:11" ht="20.149999999999999" customHeight="1" x14ac:dyDescent="0.35">
      <c r="A43" s="111"/>
      <c r="B43" s="81">
        <f t="shared" si="0"/>
        <v>39</v>
      </c>
      <c r="C43" s="110"/>
      <c r="D43" s="110"/>
      <c r="E43" s="48">
        <f t="shared" si="1"/>
        <v>0</v>
      </c>
      <c r="F43" s="55">
        <f t="shared" si="2"/>
        <v>0</v>
      </c>
      <c r="G43" s="22"/>
      <c r="H43" s="22"/>
      <c r="I43" s="22"/>
      <c r="J43" s="22"/>
      <c r="K43" s="22"/>
    </row>
    <row r="44" spans="1:11" ht="20.149999999999999" customHeight="1" x14ac:dyDescent="0.35">
      <c r="A44" s="111"/>
      <c r="B44" s="81">
        <f t="shared" si="0"/>
        <v>40</v>
      </c>
      <c r="C44" s="110"/>
      <c r="D44" s="110"/>
      <c r="E44" s="48">
        <f t="shared" si="1"/>
        <v>0</v>
      </c>
      <c r="F44" s="55">
        <f t="shared" si="2"/>
        <v>0</v>
      </c>
      <c r="G44" s="22"/>
      <c r="H44" s="22"/>
      <c r="I44" s="22"/>
      <c r="J44" s="22"/>
      <c r="K44" s="22"/>
    </row>
    <row r="45" spans="1:11" ht="20.149999999999999" customHeight="1" x14ac:dyDescent="0.35">
      <c r="A45" s="111"/>
      <c r="B45" s="81">
        <f t="shared" si="0"/>
        <v>41</v>
      </c>
      <c r="C45" s="110"/>
      <c r="D45" s="110"/>
      <c r="E45" s="48">
        <f t="shared" si="1"/>
        <v>0</v>
      </c>
      <c r="F45" s="55">
        <f t="shared" si="2"/>
        <v>0</v>
      </c>
      <c r="G45" s="22"/>
      <c r="H45" s="22"/>
      <c r="I45" s="22"/>
      <c r="J45" s="22"/>
      <c r="K45" s="22"/>
    </row>
    <row r="46" spans="1:11" ht="20.149999999999999" customHeight="1" x14ac:dyDescent="0.35">
      <c r="A46" s="111"/>
      <c r="B46" s="81">
        <f t="shared" si="0"/>
        <v>42</v>
      </c>
      <c r="C46" s="110"/>
      <c r="D46" s="110"/>
      <c r="E46" s="48">
        <f t="shared" si="1"/>
        <v>0</v>
      </c>
      <c r="F46" s="55">
        <f t="shared" si="2"/>
        <v>0</v>
      </c>
      <c r="G46" s="22"/>
      <c r="H46" s="22"/>
      <c r="I46" s="22"/>
      <c r="J46" s="22"/>
      <c r="K46" s="22"/>
    </row>
    <row r="47" spans="1:11" ht="20.149999999999999" customHeight="1" x14ac:dyDescent="0.35">
      <c r="A47" s="111"/>
      <c r="B47" s="81">
        <f t="shared" si="0"/>
        <v>43</v>
      </c>
      <c r="C47" s="110"/>
      <c r="D47" s="110"/>
      <c r="E47" s="48">
        <f t="shared" si="1"/>
        <v>0</v>
      </c>
      <c r="F47" s="55">
        <f t="shared" si="2"/>
        <v>0</v>
      </c>
      <c r="G47" s="22"/>
      <c r="H47" s="22"/>
      <c r="I47" s="22"/>
      <c r="J47" s="22"/>
      <c r="K47" s="22"/>
    </row>
    <row r="48" spans="1:11" ht="20.149999999999999" customHeight="1" x14ac:dyDescent="0.35">
      <c r="A48" s="111"/>
      <c r="B48" s="81">
        <f t="shared" si="0"/>
        <v>44</v>
      </c>
      <c r="C48" s="110"/>
      <c r="D48" s="110"/>
      <c r="E48" s="48">
        <f t="shared" si="1"/>
        <v>0</v>
      </c>
      <c r="F48" s="55">
        <f t="shared" si="2"/>
        <v>0</v>
      </c>
      <c r="G48" s="22"/>
      <c r="H48" s="22"/>
      <c r="I48" s="22"/>
      <c r="J48" s="22"/>
      <c r="K48" s="22"/>
    </row>
    <row r="49" spans="1:11" ht="20.149999999999999" customHeight="1" x14ac:dyDescent="0.35">
      <c r="A49" s="111"/>
      <c r="B49" s="81">
        <f t="shared" si="0"/>
        <v>45</v>
      </c>
      <c r="C49" s="110"/>
      <c r="D49" s="110"/>
      <c r="E49" s="48">
        <f t="shared" si="1"/>
        <v>0</v>
      </c>
      <c r="F49" s="55">
        <f t="shared" si="2"/>
        <v>0</v>
      </c>
      <c r="G49" s="22"/>
      <c r="H49" s="22"/>
      <c r="I49" s="22"/>
      <c r="J49" s="22"/>
      <c r="K49" s="22"/>
    </row>
    <row r="50" spans="1:11" ht="20.149999999999999" customHeight="1" x14ac:dyDescent="0.35">
      <c r="A50" s="111"/>
      <c r="B50" s="81">
        <f t="shared" si="0"/>
        <v>46</v>
      </c>
      <c r="C50" s="110"/>
      <c r="D50" s="110"/>
      <c r="E50" s="48">
        <f t="shared" si="1"/>
        <v>0</v>
      </c>
      <c r="F50" s="55">
        <f t="shared" si="2"/>
        <v>0</v>
      </c>
      <c r="G50" s="22"/>
      <c r="H50" s="22"/>
      <c r="I50" s="22"/>
      <c r="J50" s="22"/>
      <c r="K50" s="22"/>
    </row>
    <row r="51" spans="1:11" ht="20.149999999999999" customHeight="1" x14ac:dyDescent="0.35">
      <c r="A51" s="111"/>
      <c r="B51" s="81">
        <f t="shared" si="0"/>
        <v>47</v>
      </c>
      <c r="C51" s="110"/>
      <c r="D51" s="110"/>
      <c r="E51" s="48">
        <f t="shared" si="1"/>
        <v>0</v>
      </c>
      <c r="F51" s="55">
        <f t="shared" si="2"/>
        <v>0</v>
      </c>
      <c r="G51" s="22"/>
      <c r="H51" s="22"/>
      <c r="I51" s="22"/>
      <c r="J51" s="22"/>
      <c r="K51" s="22"/>
    </row>
    <row r="52" spans="1:11" ht="20.149999999999999" customHeight="1" thickBot="1" x14ac:dyDescent="0.4">
      <c r="A52" s="111"/>
      <c r="B52" s="119">
        <f t="shared" si="0"/>
        <v>48</v>
      </c>
      <c r="C52" s="82"/>
      <c r="D52" s="82"/>
      <c r="E52" s="24">
        <f t="shared" si="1"/>
        <v>0</v>
      </c>
      <c r="F52" s="56">
        <f t="shared" si="2"/>
        <v>0</v>
      </c>
      <c r="G52" s="22"/>
      <c r="H52" s="22"/>
      <c r="I52" s="22"/>
      <c r="J52" s="22"/>
      <c r="K52" s="22"/>
    </row>
    <row r="53" spans="1:11" ht="20.149999999999999" customHeight="1" x14ac:dyDescent="0.35">
      <c r="A53" s="111"/>
      <c r="B53" s="17"/>
      <c r="C53" s="17"/>
      <c r="D53" s="17"/>
      <c r="E53" s="17"/>
      <c r="F53" s="22"/>
      <c r="G53" s="22"/>
      <c r="H53" s="22"/>
      <c r="I53" s="22"/>
      <c r="J53" s="22"/>
      <c r="K53" s="22"/>
    </row>
    <row r="54" spans="1:11" ht="20.149999999999999" customHeight="1" x14ac:dyDescent="0.35">
      <c r="A54" s="111"/>
      <c r="B54" s="17"/>
      <c r="C54" s="17"/>
      <c r="D54" s="17"/>
      <c r="E54" s="17"/>
      <c r="F54" s="22"/>
      <c r="G54" s="22"/>
      <c r="H54" s="22"/>
      <c r="I54" s="22"/>
      <c r="J54" s="22"/>
      <c r="K54" s="22"/>
    </row>
    <row r="55" spans="1:11" ht="20.149999999999999" customHeight="1" x14ac:dyDescent="0.35">
      <c r="A55" s="111"/>
      <c r="B55" s="17"/>
      <c r="C55" s="17"/>
      <c r="D55" s="17"/>
      <c r="E55" s="17"/>
      <c r="F55" s="22"/>
      <c r="G55" s="22"/>
      <c r="H55" s="22"/>
      <c r="I55" s="22"/>
      <c r="J55" s="22"/>
      <c r="K55" s="22"/>
    </row>
    <row r="56" spans="1:11" ht="20.149999999999999" customHeight="1" x14ac:dyDescent="0.35">
      <c r="A56" s="111"/>
      <c r="B56" s="17"/>
      <c r="C56" s="17"/>
      <c r="D56" s="17"/>
      <c r="E56" s="17"/>
      <c r="F56" s="22"/>
      <c r="G56" s="22"/>
      <c r="H56" s="22"/>
      <c r="I56" s="22"/>
      <c r="J56" s="22"/>
      <c r="K56" s="22"/>
    </row>
    <row r="57" spans="1:11" ht="20.149999999999999" customHeight="1" x14ac:dyDescent="0.35">
      <c r="A57" s="111"/>
      <c r="B57" s="17"/>
      <c r="C57" s="17"/>
      <c r="D57" s="17"/>
      <c r="E57" s="17"/>
      <c r="F57" s="22"/>
      <c r="G57" s="22"/>
      <c r="H57" s="22"/>
      <c r="I57" s="22"/>
      <c r="J57" s="22"/>
      <c r="K57" s="22"/>
    </row>
    <row r="58" spans="1:11" ht="20.149999999999999" customHeight="1" x14ac:dyDescent="0.35">
      <c r="A58" s="111"/>
      <c r="B58" s="17"/>
      <c r="C58" s="17"/>
      <c r="D58" s="17"/>
      <c r="E58" s="17"/>
      <c r="F58" s="22"/>
      <c r="G58" s="22"/>
      <c r="H58" s="22"/>
      <c r="I58" s="22"/>
      <c r="J58" s="22"/>
      <c r="K58" s="22"/>
    </row>
    <row r="59" spans="1:11" ht="20.149999999999999" customHeight="1" x14ac:dyDescent="0.35">
      <c r="A59" s="111"/>
      <c r="B59" s="17"/>
      <c r="C59" s="17"/>
      <c r="D59" s="17"/>
      <c r="E59" s="17"/>
      <c r="F59" s="22"/>
      <c r="G59" s="22"/>
      <c r="H59" s="22"/>
      <c r="I59" s="22"/>
      <c r="J59" s="22"/>
      <c r="K59" s="22"/>
    </row>
    <row r="60" spans="1:11" ht="20.149999999999999" customHeight="1" x14ac:dyDescent="0.35">
      <c r="A60" s="111"/>
      <c r="B60" s="17"/>
      <c r="C60" s="17"/>
      <c r="D60" s="17"/>
      <c r="E60" s="17"/>
      <c r="F60" s="22"/>
      <c r="G60" s="22"/>
      <c r="H60" s="22"/>
      <c r="I60" s="22"/>
      <c r="J60" s="22"/>
      <c r="K60" s="22"/>
    </row>
    <row r="61" spans="1:11" ht="20.149999999999999" customHeight="1" x14ac:dyDescent="0.35">
      <c r="A61" s="111"/>
      <c r="B61" s="17"/>
      <c r="C61" s="17"/>
      <c r="D61" s="17"/>
      <c r="E61" s="17"/>
      <c r="F61" s="22"/>
      <c r="G61" s="22"/>
      <c r="H61" s="22"/>
      <c r="I61" s="22"/>
      <c r="J61" s="22"/>
      <c r="K61" s="22"/>
    </row>
    <row r="62" spans="1:11" ht="20.149999999999999" customHeight="1" x14ac:dyDescent="0.35">
      <c r="A62" s="111"/>
      <c r="B62" s="17"/>
      <c r="C62" s="17"/>
      <c r="D62" s="17"/>
      <c r="E62" s="17"/>
      <c r="F62" s="22"/>
      <c r="G62" s="22"/>
      <c r="H62" s="22"/>
      <c r="I62" s="22"/>
      <c r="J62" s="22"/>
      <c r="K62" s="22"/>
    </row>
    <row r="63" spans="1:11" ht="20.149999999999999" customHeight="1" x14ac:dyDescent="0.35">
      <c r="A63" s="111"/>
      <c r="B63" s="17"/>
      <c r="C63" s="17"/>
      <c r="D63" s="17"/>
      <c r="E63" s="17"/>
      <c r="F63" s="22"/>
      <c r="G63" s="22"/>
      <c r="H63" s="22"/>
      <c r="I63" s="22"/>
      <c r="J63" s="22"/>
      <c r="K63" s="22"/>
    </row>
    <row r="64" spans="1:11" ht="20.149999999999999" customHeight="1" x14ac:dyDescent="0.35">
      <c r="A64" s="111"/>
      <c r="B64" s="17"/>
      <c r="C64" s="17"/>
      <c r="D64" s="17"/>
      <c r="E64" s="17"/>
      <c r="F64" s="22"/>
      <c r="G64" s="22"/>
      <c r="H64" s="22"/>
      <c r="I64" s="22"/>
      <c r="J64" s="22"/>
      <c r="K64" s="22"/>
    </row>
    <row r="65" spans="1:11" ht="20.149999999999999" customHeight="1" x14ac:dyDescent="0.35">
      <c r="A65" s="111"/>
      <c r="B65" s="17"/>
      <c r="C65" s="17"/>
      <c r="D65" s="17"/>
      <c r="E65" s="17"/>
      <c r="F65" s="22"/>
      <c r="G65" s="22"/>
      <c r="H65" s="22"/>
      <c r="I65" s="22"/>
      <c r="J65" s="22"/>
      <c r="K65" s="22"/>
    </row>
    <row r="66" spans="1:11" ht="20.149999999999999" customHeight="1" x14ac:dyDescent="0.35">
      <c r="A66" s="111"/>
      <c r="B66" s="17"/>
      <c r="C66" s="17"/>
      <c r="D66" s="17"/>
      <c r="E66" s="17"/>
      <c r="F66" s="22"/>
      <c r="G66" s="22"/>
      <c r="H66" s="22"/>
      <c r="I66" s="22"/>
      <c r="J66" s="22"/>
      <c r="K66" s="22"/>
    </row>
    <row r="67" spans="1:11" ht="20.149999999999999" customHeight="1" x14ac:dyDescent="0.35">
      <c r="A67" s="111"/>
      <c r="B67" s="17"/>
      <c r="C67" s="17"/>
      <c r="D67" s="17"/>
      <c r="E67" s="17"/>
      <c r="F67" s="22"/>
      <c r="G67" s="22"/>
      <c r="H67" s="22"/>
      <c r="I67" s="22"/>
      <c r="J67" s="22"/>
      <c r="K67" s="22"/>
    </row>
    <row r="68" spans="1:11" ht="20.149999999999999" customHeight="1" x14ac:dyDescent="0.35">
      <c r="A68" s="111"/>
      <c r="B68" s="17"/>
      <c r="C68" s="17"/>
      <c r="D68" s="17"/>
      <c r="E68" s="17"/>
      <c r="F68" s="22"/>
      <c r="G68" s="22"/>
      <c r="H68" s="22"/>
      <c r="I68" s="22"/>
      <c r="J68" s="22"/>
      <c r="K68" s="22"/>
    </row>
    <row r="69" spans="1:11" ht="20.149999999999999" customHeight="1" x14ac:dyDescent="0.35">
      <c r="A69" s="111"/>
      <c r="B69" s="17"/>
      <c r="C69" s="17"/>
      <c r="D69" s="17"/>
      <c r="E69" s="17"/>
      <c r="F69" s="22"/>
      <c r="G69" s="22"/>
      <c r="H69" s="22"/>
      <c r="I69" s="22"/>
      <c r="J69" s="22"/>
      <c r="K69" s="22"/>
    </row>
    <row r="70" spans="1:11" ht="20.149999999999999" customHeight="1" x14ac:dyDescent="0.35">
      <c r="A70" s="111"/>
      <c r="B70" s="17"/>
      <c r="C70" s="17"/>
      <c r="D70" s="17"/>
      <c r="E70" s="17"/>
      <c r="F70" s="22"/>
      <c r="G70" s="22"/>
      <c r="H70" s="22"/>
      <c r="I70" s="22"/>
      <c r="J70" s="22"/>
      <c r="K70" s="22"/>
    </row>
    <row r="71" spans="1:11" ht="20.149999999999999" customHeight="1" x14ac:dyDescent="0.35">
      <c r="A71" s="111"/>
      <c r="B71" s="17"/>
      <c r="C71" s="17"/>
      <c r="D71" s="17"/>
      <c r="E71" s="17"/>
      <c r="F71" s="22"/>
      <c r="G71" s="22"/>
      <c r="H71" s="22"/>
      <c r="I71" s="22"/>
      <c r="J71" s="22"/>
      <c r="K71" s="22"/>
    </row>
    <row r="72" spans="1:11" ht="20.149999999999999" customHeight="1" x14ac:dyDescent="0.35">
      <c r="A72" s="111"/>
      <c r="B72" s="17"/>
      <c r="C72" s="17"/>
      <c r="D72" s="17"/>
      <c r="E72" s="17"/>
      <c r="F72" s="22"/>
      <c r="G72" s="22"/>
      <c r="H72" s="22"/>
      <c r="I72" s="22"/>
      <c r="J72" s="22"/>
      <c r="K72" s="22"/>
    </row>
    <row r="73" spans="1:11" ht="20.149999999999999" customHeight="1" x14ac:dyDescent="0.35">
      <c r="A73" s="111"/>
      <c r="B73" s="17"/>
      <c r="C73" s="17"/>
      <c r="D73" s="17"/>
      <c r="E73" s="17"/>
      <c r="F73" s="22"/>
      <c r="G73" s="22"/>
      <c r="H73" s="22"/>
      <c r="I73" s="22"/>
      <c r="J73" s="22"/>
      <c r="K73" s="22"/>
    </row>
    <row r="74" spans="1:11" ht="20.149999999999999" customHeight="1" x14ac:dyDescent="0.35">
      <c r="A74" s="111"/>
      <c r="B74" s="17"/>
      <c r="C74" s="17"/>
      <c r="D74" s="17"/>
      <c r="E74" s="17"/>
      <c r="F74" s="22"/>
      <c r="G74" s="22"/>
      <c r="H74" s="22"/>
      <c r="I74" s="22"/>
      <c r="J74" s="22"/>
      <c r="K74" s="22"/>
    </row>
    <row r="75" spans="1:11" ht="20.149999999999999" customHeight="1" x14ac:dyDescent="0.35">
      <c r="A75" s="111"/>
      <c r="B75" s="17"/>
      <c r="C75" s="17"/>
      <c r="D75" s="17"/>
      <c r="E75" s="17"/>
      <c r="F75" s="22"/>
      <c r="G75" s="22"/>
      <c r="H75" s="22"/>
      <c r="I75" s="22"/>
      <c r="J75" s="22"/>
      <c r="K75" s="22"/>
    </row>
    <row r="76" spans="1:11" ht="20.149999999999999" customHeight="1" x14ac:dyDescent="0.35">
      <c r="A76" s="111"/>
      <c r="B76" s="17"/>
      <c r="C76" s="17"/>
      <c r="D76" s="17"/>
      <c r="E76" s="17"/>
      <c r="F76" s="22"/>
      <c r="G76" s="22"/>
      <c r="H76" s="22"/>
      <c r="I76" s="22"/>
      <c r="J76" s="22"/>
      <c r="K76" s="22"/>
    </row>
    <row r="77" spans="1:11" ht="20.149999999999999" customHeight="1" x14ac:dyDescent="0.35">
      <c r="A77" s="111"/>
      <c r="B77" s="17"/>
      <c r="C77" s="17"/>
      <c r="D77" s="17"/>
      <c r="E77" s="17"/>
      <c r="F77" s="22"/>
      <c r="G77" s="22"/>
      <c r="H77" s="22"/>
      <c r="I77" s="22"/>
      <c r="J77" s="22"/>
      <c r="K77" s="22"/>
    </row>
    <row r="78" spans="1:11" ht="20.149999999999999" customHeight="1" x14ac:dyDescent="0.35">
      <c r="A78" s="111"/>
      <c r="B78" s="17"/>
      <c r="C78" s="17"/>
      <c r="D78" s="17"/>
      <c r="E78" s="17"/>
      <c r="F78" s="22"/>
      <c r="G78" s="22"/>
      <c r="H78" s="22"/>
      <c r="I78" s="22"/>
      <c r="J78" s="22"/>
      <c r="K78" s="22"/>
    </row>
    <row r="79" spans="1:11" ht="20.149999999999999" customHeight="1" x14ac:dyDescent="0.35">
      <c r="A79" s="111"/>
      <c r="B79" s="17"/>
      <c r="C79" s="17"/>
      <c r="D79" s="17"/>
      <c r="E79" s="17"/>
      <c r="F79" s="22"/>
      <c r="G79" s="22"/>
      <c r="H79" s="22"/>
      <c r="I79" s="22"/>
      <c r="J79" s="22"/>
      <c r="K79" s="22"/>
    </row>
    <row r="80" spans="1:11" ht="20.149999999999999" customHeight="1" x14ac:dyDescent="0.35">
      <c r="A80" s="111"/>
      <c r="B80" s="17"/>
      <c r="C80" s="17"/>
      <c r="D80" s="17"/>
      <c r="E80" s="17"/>
      <c r="F80" s="22"/>
      <c r="G80" s="22"/>
      <c r="H80" s="22"/>
      <c r="I80" s="22"/>
      <c r="J80" s="22"/>
      <c r="K80" s="22"/>
    </row>
    <row r="81" spans="1:11" ht="20.149999999999999" customHeight="1" x14ac:dyDescent="0.35">
      <c r="A81" s="111"/>
      <c r="B81" s="17"/>
      <c r="C81" s="17"/>
      <c r="D81" s="17"/>
      <c r="E81" s="17"/>
      <c r="F81" s="22"/>
      <c r="G81" s="22"/>
      <c r="H81" s="22"/>
      <c r="I81" s="22"/>
      <c r="J81" s="22"/>
      <c r="K81" s="22"/>
    </row>
    <row r="82" spans="1:11" ht="20.149999999999999" customHeight="1" x14ac:dyDescent="0.35">
      <c r="A82" s="111"/>
      <c r="B82" s="17"/>
      <c r="C82" s="17"/>
      <c r="D82" s="17"/>
      <c r="E82" s="17"/>
      <c r="F82" s="22"/>
      <c r="G82" s="22"/>
      <c r="H82" s="22"/>
      <c r="I82" s="22"/>
      <c r="J82" s="22"/>
      <c r="K82" s="22"/>
    </row>
    <row r="83" spans="1:11" ht="20.149999999999999" customHeight="1" x14ac:dyDescent="0.35">
      <c r="A83" s="111"/>
      <c r="B83" s="17"/>
      <c r="C83" s="17"/>
      <c r="D83" s="17"/>
      <c r="E83" s="17"/>
      <c r="F83" s="22"/>
      <c r="G83" s="22"/>
      <c r="H83" s="22"/>
      <c r="I83" s="22"/>
      <c r="J83" s="22"/>
      <c r="K83" s="22"/>
    </row>
    <row r="84" spans="1:11" ht="20.149999999999999" customHeight="1" x14ac:dyDescent="0.35">
      <c r="A84" s="111"/>
      <c r="B84" s="17"/>
      <c r="C84" s="17"/>
      <c r="D84" s="17"/>
      <c r="E84" s="17"/>
      <c r="F84" s="22"/>
      <c r="G84" s="22"/>
      <c r="H84" s="22"/>
      <c r="I84" s="22"/>
      <c r="J84" s="22"/>
      <c r="K84" s="22"/>
    </row>
    <row r="85" spans="1:11" ht="20.149999999999999" customHeight="1" x14ac:dyDescent="0.35">
      <c r="A85" s="111"/>
      <c r="B85" s="17"/>
      <c r="C85" s="17"/>
      <c r="D85" s="17"/>
      <c r="E85" s="17"/>
      <c r="F85" s="22"/>
      <c r="G85" s="22"/>
      <c r="H85" s="22"/>
      <c r="I85" s="22"/>
      <c r="J85" s="22"/>
      <c r="K85" s="22"/>
    </row>
    <row r="86" spans="1:11" ht="20.149999999999999" customHeight="1" x14ac:dyDescent="0.35">
      <c r="A86" s="111"/>
      <c r="B86" s="17"/>
      <c r="C86" s="17"/>
      <c r="D86" s="17"/>
      <c r="E86" s="17"/>
      <c r="F86" s="22"/>
      <c r="G86" s="22"/>
      <c r="H86" s="22"/>
      <c r="I86" s="22"/>
      <c r="J86" s="22"/>
      <c r="K86" s="22"/>
    </row>
    <row r="87" spans="1:11" ht="20.149999999999999" customHeight="1" x14ac:dyDescent="0.35">
      <c r="A87" s="111"/>
      <c r="B87" s="17"/>
      <c r="C87" s="17"/>
      <c r="D87" s="17"/>
      <c r="E87" s="17"/>
      <c r="F87" s="22"/>
      <c r="G87" s="22"/>
      <c r="H87" s="22"/>
      <c r="I87" s="22"/>
      <c r="J87" s="22"/>
      <c r="K87" s="22"/>
    </row>
    <row r="88" spans="1:11" ht="20.149999999999999" customHeight="1" x14ac:dyDescent="0.35">
      <c r="A88" s="111"/>
      <c r="B88" s="17"/>
      <c r="C88" s="17"/>
      <c r="D88" s="17"/>
      <c r="E88" s="17"/>
      <c r="F88" s="22"/>
      <c r="G88" s="22"/>
      <c r="H88" s="22"/>
      <c r="I88" s="22"/>
      <c r="J88" s="22"/>
      <c r="K88" s="22"/>
    </row>
    <row r="89" spans="1:11" ht="20.149999999999999" customHeight="1" x14ac:dyDescent="0.35">
      <c r="A89" s="111"/>
      <c r="B89" s="22"/>
      <c r="C89" s="22"/>
      <c r="D89" s="22"/>
      <c r="E89" s="17"/>
      <c r="F89" s="22"/>
      <c r="G89" s="22"/>
      <c r="H89" s="22"/>
      <c r="I89" s="22"/>
      <c r="J89" s="22"/>
      <c r="K89" s="22"/>
    </row>
    <row r="90" spans="1:11" ht="20.149999999999999" customHeight="1" x14ac:dyDescent="0.35">
      <c r="A90" s="111"/>
      <c r="B90" s="22"/>
      <c r="C90" s="22"/>
      <c r="D90" s="22"/>
      <c r="E90" s="17"/>
      <c r="F90" s="22"/>
      <c r="G90" s="22"/>
      <c r="H90" s="22"/>
      <c r="I90" s="22"/>
      <c r="J90" s="22"/>
      <c r="K90" s="22"/>
    </row>
    <row r="91" spans="1:11" ht="20.149999999999999" customHeight="1" x14ac:dyDescent="0.35">
      <c r="A91" s="111"/>
      <c r="B91" s="22"/>
      <c r="C91" s="22"/>
      <c r="D91" s="22"/>
      <c r="E91" s="17"/>
      <c r="F91" s="22"/>
      <c r="G91" s="22"/>
      <c r="H91" s="22"/>
      <c r="I91" s="22"/>
      <c r="J91" s="22"/>
      <c r="K91" s="22"/>
    </row>
    <row r="92" spans="1:11" ht="20.149999999999999" customHeight="1" x14ac:dyDescent="0.35">
      <c r="A92" s="111"/>
      <c r="B92" s="22"/>
      <c r="C92" s="22"/>
      <c r="D92" s="22"/>
      <c r="E92" s="17"/>
      <c r="F92" s="22"/>
      <c r="G92" s="22"/>
      <c r="H92" s="22"/>
      <c r="I92" s="22"/>
      <c r="J92" s="22"/>
      <c r="K92" s="22"/>
    </row>
    <row r="93" spans="1:11" ht="20.149999999999999" customHeight="1" x14ac:dyDescent="0.35">
      <c r="A93" s="111"/>
      <c r="B93" s="22"/>
      <c r="C93" s="22"/>
      <c r="D93" s="22"/>
      <c r="E93" s="17"/>
      <c r="F93" s="22"/>
      <c r="G93" s="22"/>
      <c r="H93" s="22"/>
      <c r="I93" s="22"/>
      <c r="J93" s="22"/>
      <c r="K93" s="22"/>
    </row>
    <row r="94" spans="1:11" ht="20.149999999999999" customHeight="1" x14ac:dyDescent="0.35">
      <c r="A94" s="111"/>
      <c r="B94" s="22"/>
      <c r="C94" s="22"/>
      <c r="D94" s="22"/>
      <c r="E94" s="17"/>
      <c r="F94" s="22"/>
      <c r="G94" s="22"/>
      <c r="H94" s="22"/>
      <c r="I94" s="22"/>
      <c r="J94" s="22"/>
      <c r="K94" s="22"/>
    </row>
    <row r="95" spans="1:11" ht="20.149999999999999" customHeight="1" x14ac:dyDescent="0.35">
      <c r="A95" s="111"/>
      <c r="B95" s="22"/>
      <c r="C95" s="22"/>
      <c r="D95" s="22"/>
      <c r="E95" s="17"/>
      <c r="F95" s="22"/>
      <c r="G95" s="22"/>
      <c r="H95" s="22"/>
      <c r="I95" s="22"/>
      <c r="J95" s="22"/>
      <c r="K95" s="22"/>
    </row>
    <row r="96" spans="1:11" ht="20.149999999999999" customHeight="1" x14ac:dyDescent="0.35">
      <c r="A96" s="111"/>
      <c r="B96" s="22"/>
      <c r="C96" s="22"/>
      <c r="D96" s="22"/>
      <c r="E96" s="17"/>
      <c r="F96" s="22"/>
      <c r="G96" s="22"/>
      <c r="H96" s="22"/>
      <c r="I96" s="22"/>
      <c r="J96" s="22"/>
      <c r="K96" s="22"/>
    </row>
    <row r="97" spans="1:11" ht="20.149999999999999" customHeight="1" x14ac:dyDescent="0.35">
      <c r="A97" s="111"/>
      <c r="B97" s="22"/>
      <c r="C97" s="22"/>
      <c r="D97" s="22"/>
      <c r="E97" s="17"/>
      <c r="F97" s="22"/>
      <c r="G97" s="22"/>
      <c r="H97" s="22"/>
      <c r="I97" s="22"/>
      <c r="J97" s="22"/>
      <c r="K97" s="22"/>
    </row>
    <row r="98" spans="1:11" ht="20.149999999999999" customHeight="1" x14ac:dyDescent="0.35">
      <c r="A98" s="111"/>
      <c r="B98" s="22"/>
      <c r="C98" s="22"/>
      <c r="D98" s="22"/>
      <c r="E98" s="17"/>
      <c r="F98" s="22"/>
      <c r="G98" s="22"/>
      <c r="H98" s="22"/>
      <c r="I98" s="22"/>
      <c r="J98" s="22"/>
      <c r="K98" s="22"/>
    </row>
    <row r="99" spans="1:11" ht="20.149999999999999" customHeight="1" x14ac:dyDescent="0.35">
      <c r="A99" s="111"/>
      <c r="B99" s="22"/>
      <c r="C99" s="22"/>
      <c r="D99" s="22"/>
      <c r="E99" s="17"/>
      <c r="F99" s="22"/>
      <c r="G99" s="22"/>
      <c r="H99" s="22"/>
      <c r="I99" s="22"/>
      <c r="J99" s="22"/>
      <c r="K99" s="22"/>
    </row>
    <row r="100" spans="1:11" ht="20.149999999999999" customHeight="1" thickBot="1" x14ac:dyDescent="0.4">
      <c r="A100" s="112"/>
      <c r="B100" s="22"/>
      <c r="C100" s="22"/>
      <c r="D100" s="22"/>
      <c r="E100" s="17"/>
      <c r="F100" s="22"/>
      <c r="G100" s="22"/>
      <c r="H100" s="22"/>
      <c r="I100" s="22"/>
      <c r="J100" s="22"/>
      <c r="K100" s="22"/>
    </row>
  </sheetData>
  <mergeCells count="4">
    <mergeCell ref="A1:K1"/>
    <mergeCell ref="A2:K2"/>
    <mergeCell ref="B3:D3"/>
    <mergeCell ref="E3:F3"/>
  </mergeCells>
  <pageMargins left="0.7" right="0.7" top="0.75" bottom="0.75" header="0.3" footer="0.3"/>
  <pageSetup orientation="portrait" r:id="rId1"/>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6.7265625" style="2" customWidth="1"/>
    <col min="5" max="8" width="12.7265625" style="2" customWidth="1"/>
    <col min="9" max="12" width="10.7265625" style="2" customWidth="1"/>
    <col min="13" max="16384" width="9.1796875" style="2"/>
  </cols>
  <sheetData>
    <row r="1" spans="1:12" ht="20.149999999999999" customHeight="1" thickBot="1" x14ac:dyDescent="0.4">
      <c r="A1" s="179" t="s">
        <v>121</v>
      </c>
      <c r="B1" s="180"/>
      <c r="C1" s="180"/>
      <c r="D1" s="180"/>
      <c r="E1" s="180"/>
      <c r="F1" s="180"/>
      <c r="G1" s="180"/>
      <c r="H1" s="180"/>
      <c r="I1" s="154"/>
      <c r="J1" s="154"/>
      <c r="K1" s="155"/>
      <c r="L1" s="64" t="str">
        <f>HYPERLINK("[Universal_Custom_PCR_Array_Panel_Conversion.xlsx]Data_Entry!$C$7","BACK")</f>
        <v>BACK</v>
      </c>
    </row>
    <row r="2" spans="1:12" ht="176.25" customHeight="1" thickBot="1" x14ac:dyDescent="0.4">
      <c r="A2" s="129" t="s">
        <v>349</v>
      </c>
      <c r="B2" s="130"/>
      <c r="C2" s="130"/>
      <c r="D2" s="130"/>
      <c r="E2" s="130"/>
      <c r="F2" s="130"/>
      <c r="G2" s="130"/>
      <c r="H2" s="130"/>
      <c r="I2" s="130"/>
      <c r="J2" s="151"/>
      <c r="K2" s="152"/>
    </row>
    <row r="3" spans="1:12" ht="20.149999999999999" customHeight="1" x14ac:dyDescent="0.35">
      <c r="A3" s="106" t="s">
        <v>299</v>
      </c>
      <c r="B3" s="173" t="s">
        <v>91</v>
      </c>
      <c r="C3" s="174"/>
      <c r="D3" s="175"/>
      <c r="E3" s="176" t="s">
        <v>294</v>
      </c>
      <c r="F3" s="177"/>
      <c r="G3" s="177"/>
      <c r="H3" s="178"/>
      <c r="I3" s="40"/>
      <c r="J3" s="40"/>
      <c r="K3" s="40"/>
    </row>
    <row r="4" spans="1:12" ht="20.149999999999999" customHeight="1" thickBot="1" x14ac:dyDescent="0.4">
      <c r="A4" s="5" t="s">
        <v>265</v>
      </c>
      <c r="B4" s="28" t="s">
        <v>93</v>
      </c>
      <c r="C4" s="29" t="s">
        <v>94</v>
      </c>
      <c r="D4" s="27" t="s">
        <v>95</v>
      </c>
      <c r="E4" s="28" t="s">
        <v>96</v>
      </c>
      <c r="F4" s="29" t="s">
        <v>97</v>
      </c>
      <c r="G4" s="29" t="s">
        <v>100</v>
      </c>
      <c r="H4" s="27" t="s">
        <v>103</v>
      </c>
      <c r="I4" s="40"/>
      <c r="J4" s="40"/>
      <c r="K4" s="40"/>
    </row>
    <row r="5" spans="1:12" ht="20.149999999999999" customHeight="1" x14ac:dyDescent="0.35">
      <c r="A5" s="70"/>
      <c r="B5" s="95">
        <v>1</v>
      </c>
      <c r="C5" s="98"/>
      <c r="D5" s="98"/>
      <c r="E5" s="31">
        <f t="shared" ref="E5:E10" si="0">$A5</f>
        <v>0</v>
      </c>
      <c r="F5" s="31">
        <f t="shared" ref="F5:F10" si="1">$A11</f>
        <v>0</v>
      </c>
      <c r="G5" s="31">
        <f t="shared" ref="G5:G10" si="2">$A53</f>
        <v>0</v>
      </c>
      <c r="H5" s="41">
        <f t="shared" ref="H5:H10" si="3">$A59</f>
        <v>0</v>
      </c>
      <c r="I5" s="40"/>
      <c r="J5" s="40"/>
      <c r="K5" s="40"/>
    </row>
    <row r="6" spans="1:12" ht="20.149999999999999" customHeight="1" x14ac:dyDescent="0.35">
      <c r="A6" s="71"/>
      <c r="B6" s="97">
        <v>2</v>
      </c>
      <c r="C6" s="98"/>
      <c r="D6" s="98"/>
      <c r="E6" s="34">
        <f t="shared" si="0"/>
        <v>0</v>
      </c>
      <c r="F6" s="34">
        <f t="shared" si="1"/>
        <v>0</v>
      </c>
      <c r="G6" s="34">
        <f t="shared" si="2"/>
        <v>0</v>
      </c>
      <c r="H6" s="35">
        <f t="shared" si="3"/>
        <v>0</v>
      </c>
      <c r="I6" s="40"/>
      <c r="J6" s="40"/>
      <c r="K6" s="40"/>
    </row>
    <row r="7" spans="1:12" ht="20.149999999999999" customHeight="1" x14ac:dyDescent="0.35">
      <c r="A7" s="71"/>
      <c r="B7" s="97">
        <v>3</v>
      </c>
      <c r="C7" s="98"/>
      <c r="D7" s="98"/>
      <c r="E7" s="34">
        <f t="shared" si="0"/>
        <v>0</v>
      </c>
      <c r="F7" s="34">
        <f t="shared" si="1"/>
        <v>0</v>
      </c>
      <c r="G7" s="34">
        <f t="shared" si="2"/>
        <v>0</v>
      </c>
      <c r="H7" s="35">
        <f t="shared" si="3"/>
        <v>0</v>
      </c>
      <c r="I7" s="40"/>
      <c r="J7" s="40"/>
      <c r="K7" s="40"/>
    </row>
    <row r="8" spans="1:12" ht="20.149999999999999" customHeight="1" x14ac:dyDescent="0.35">
      <c r="A8" s="71"/>
      <c r="B8" s="97">
        <v>4</v>
      </c>
      <c r="C8" s="98"/>
      <c r="D8" s="98"/>
      <c r="E8" s="34">
        <f t="shared" si="0"/>
        <v>0</v>
      </c>
      <c r="F8" s="34">
        <f t="shared" si="1"/>
        <v>0</v>
      </c>
      <c r="G8" s="34">
        <f t="shared" si="2"/>
        <v>0</v>
      </c>
      <c r="H8" s="35">
        <f t="shared" si="3"/>
        <v>0</v>
      </c>
      <c r="I8" s="40"/>
      <c r="J8" s="40"/>
      <c r="K8" s="40"/>
    </row>
    <row r="9" spans="1:12" ht="20.149999999999999" customHeight="1" x14ac:dyDescent="0.35">
      <c r="A9" s="71"/>
      <c r="B9" s="97">
        <v>5</v>
      </c>
      <c r="C9" s="98"/>
      <c r="D9" s="98"/>
      <c r="E9" s="34">
        <f t="shared" si="0"/>
        <v>0</v>
      </c>
      <c r="F9" s="34">
        <f t="shared" si="1"/>
        <v>0</v>
      </c>
      <c r="G9" s="34">
        <f t="shared" si="2"/>
        <v>0</v>
      </c>
      <c r="H9" s="35">
        <f t="shared" si="3"/>
        <v>0</v>
      </c>
      <c r="I9" s="40"/>
      <c r="J9" s="40"/>
      <c r="K9" s="40"/>
    </row>
    <row r="10" spans="1:12" ht="20.149999999999999" customHeight="1" x14ac:dyDescent="0.35">
      <c r="A10" s="71"/>
      <c r="B10" s="99">
        <v>6</v>
      </c>
      <c r="C10" s="100" t="s">
        <v>119</v>
      </c>
      <c r="D10" s="100" t="s">
        <v>120</v>
      </c>
      <c r="E10" s="34">
        <f t="shared" si="0"/>
        <v>0</v>
      </c>
      <c r="F10" s="34">
        <f t="shared" si="1"/>
        <v>0</v>
      </c>
      <c r="G10" s="34">
        <f t="shared" si="2"/>
        <v>0</v>
      </c>
      <c r="H10" s="35">
        <f t="shared" si="3"/>
        <v>0</v>
      </c>
      <c r="I10" s="39"/>
      <c r="J10" s="39"/>
      <c r="K10" s="40"/>
    </row>
    <row r="11" spans="1:12" ht="20.149999999999999" customHeight="1" x14ac:dyDescent="0.35">
      <c r="A11" s="71"/>
      <c r="B11" s="98">
        <v>1</v>
      </c>
      <c r="C11" s="98" t="str">
        <f>IF(C$5="","",C$5)</f>
        <v/>
      </c>
      <c r="D11" s="98" t="str">
        <f>IF(D$5="","",D$5)</f>
        <v/>
      </c>
      <c r="E11" s="42">
        <f t="shared" ref="E11:E16" si="4">$A17</f>
        <v>0</v>
      </c>
      <c r="F11" s="34">
        <f t="shared" ref="F11:F16" si="5">$A23</f>
        <v>0</v>
      </c>
      <c r="G11" s="34">
        <f t="shared" ref="G11:G16" si="6">$A65</f>
        <v>0</v>
      </c>
      <c r="H11" s="35">
        <f t="shared" ref="H11:H16" si="7">$A71</f>
        <v>0</v>
      </c>
      <c r="I11" s="39"/>
      <c r="J11" s="39"/>
      <c r="K11" s="40"/>
    </row>
    <row r="12" spans="1:12" ht="20.149999999999999" customHeight="1" x14ac:dyDescent="0.35">
      <c r="A12" s="71"/>
      <c r="B12" s="98">
        <v>2</v>
      </c>
      <c r="C12" s="98" t="str">
        <f>IF(C$6="","",C$6)</f>
        <v/>
      </c>
      <c r="D12" s="98" t="str">
        <f>IF(D$6="","",D$6)</f>
        <v/>
      </c>
      <c r="E12" s="42">
        <f t="shared" si="4"/>
        <v>0</v>
      </c>
      <c r="F12" s="34">
        <f t="shared" si="5"/>
        <v>0</v>
      </c>
      <c r="G12" s="34">
        <f t="shared" si="6"/>
        <v>0</v>
      </c>
      <c r="H12" s="35">
        <f t="shared" si="7"/>
        <v>0</v>
      </c>
      <c r="I12" s="39"/>
      <c r="J12" s="39"/>
      <c r="K12" s="40"/>
    </row>
    <row r="13" spans="1:12" ht="20.149999999999999" customHeight="1" x14ac:dyDescent="0.35">
      <c r="A13" s="71"/>
      <c r="B13" s="98">
        <v>3</v>
      </c>
      <c r="C13" s="98" t="str">
        <f>IF(C$7="","",C$7)</f>
        <v/>
      </c>
      <c r="D13" s="98" t="str">
        <f>IF(D$7="","",D$7)</f>
        <v/>
      </c>
      <c r="E13" s="42">
        <f t="shared" si="4"/>
        <v>0</v>
      </c>
      <c r="F13" s="34">
        <f t="shared" si="5"/>
        <v>0</v>
      </c>
      <c r="G13" s="34">
        <f t="shared" si="6"/>
        <v>0</v>
      </c>
      <c r="H13" s="35">
        <f t="shared" si="7"/>
        <v>0</v>
      </c>
      <c r="I13" s="39"/>
      <c r="J13" s="39"/>
      <c r="K13" s="40"/>
    </row>
    <row r="14" spans="1:12" ht="20.149999999999999" customHeight="1" x14ac:dyDescent="0.35">
      <c r="A14" s="71"/>
      <c r="B14" s="98">
        <v>4</v>
      </c>
      <c r="C14" s="98" t="str">
        <f>IF(C$8="","",C$8)</f>
        <v/>
      </c>
      <c r="D14" s="98" t="str">
        <f>IF(D$8="","",D$8)</f>
        <v/>
      </c>
      <c r="E14" s="42">
        <f t="shared" si="4"/>
        <v>0</v>
      </c>
      <c r="F14" s="34">
        <f t="shared" si="5"/>
        <v>0</v>
      </c>
      <c r="G14" s="34">
        <f t="shared" si="6"/>
        <v>0</v>
      </c>
      <c r="H14" s="35">
        <f t="shared" si="7"/>
        <v>0</v>
      </c>
      <c r="I14" s="39"/>
      <c r="J14" s="39"/>
      <c r="K14" s="40"/>
    </row>
    <row r="15" spans="1:12" ht="20.149999999999999" customHeight="1" x14ac:dyDescent="0.35">
      <c r="A15" s="71"/>
      <c r="B15" s="98">
        <v>5</v>
      </c>
      <c r="C15" s="98" t="str">
        <f>IF(C$9="","",C$9)</f>
        <v/>
      </c>
      <c r="D15" s="98" t="str">
        <f>IF(D$9="","",D$9)</f>
        <v/>
      </c>
      <c r="E15" s="42">
        <f t="shared" si="4"/>
        <v>0</v>
      </c>
      <c r="F15" s="34">
        <f t="shared" si="5"/>
        <v>0</v>
      </c>
      <c r="G15" s="34">
        <f t="shared" si="6"/>
        <v>0</v>
      </c>
      <c r="H15" s="35">
        <f t="shared" si="7"/>
        <v>0</v>
      </c>
      <c r="I15" s="39"/>
      <c r="J15" s="39"/>
      <c r="K15" s="40"/>
    </row>
    <row r="16" spans="1:12" ht="20.149999999999999" customHeight="1" x14ac:dyDescent="0.35">
      <c r="A16" s="71"/>
      <c r="B16" s="98">
        <v>6</v>
      </c>
      <c r="C16" s="98" t="str">
        <f>IF(C$10="","",C$10)</f>
        <v>Mref</v>
      </c>
      <c r="D16" s="98" t="str">
        <f>IF(D$10="","",D$10)</f>
        <v>VPH000-0000000A</v>
      </c>
      <c r="E16" s="42">
        <f t="shared" si="4"/>
        <v>0</v>
      </c>
      <c r="F16" s="34">
        <f t="shared" si="5"/>
        <v>0</v>
      </c>
      <c r="G16" s="34">
        <f t="shared" si="6"/>
        <v>0</v>
      </c>
      <c r="H16" s="35">
        <f t="shared" si="7"/>
        <v>0</v>
      </c>
      <c r="I16" s="39"/>
      <c r="J16" s="39"/>
      <c r="K16" s="40"/>
    </row>
    <row r="17" spans="1:11" ht="20.149999999999999" customHeight="1" x14ac:dyDescent="0.35">
      <c r="A17" s="71"/>
      <c r="B17" s="98">
        <v>1</v>
      </c>
      <c r="C17" s="98" t="str">
        <f>IF(C$5="","",C$5)</f>
        <v/>
      </c>
      <c r="D17" s="98" t="str">
        <f>IF(D$5="","",D$5)</f>
        <v/>
      </c>
      <c r="E17" s="42">
        <f t="shared" ref="E17:E22" si="8">$A29</f>
        <v>0</v>
      </c>
      <c r="F17" s="34">
        <f t="shared" ref="F17:F22" si="9">$A35</f>
        <v>0</v>
      </c>
      <c r="G17" s="34">
        <f t="shared" ref="G17:G22" si="10">$A77</f>
        <v>0</v>
      </c>
      <c r="H17" s="35">
        <f t="shared" ref="H17:H22" si="11">$A83</f>
        <v>0</v>
      </c>
      <c r="I17" s="39"/>
      <c r="J17" s="39"/>
      <c r="K17" s="40"/>
    </row>
    <row r="18" spans="1:11" ht="20.149999999999999" customHeight="1" x14ac:dyDescent="0.35">
      <c r="A18" s="71"/>
      <c r="B18" s="98">
        <v>2</v>
      </c>
      <c r="C18" s="98" t="str">
        <f>IF(C$6="","",C$6)</f>
        <v/>
      </c>
      <c r="D18" s="98" t="str">
        <f>IF(D$6="","",D$6)</f>
        <v/>
      </c>
      <c r="E18" s="42">
        <f t="shared" si="8"/>
        <v>0</v>
      </c>
      <c r="F18" s="34">
        <f t="shared" si="9"/>
        <v>0</v>
      </c>
      <c r="G18" s="34">
        <f t="shared" si="10"/>
        <v>0</v>
      </c>
      <c r="H18" s="35">
        <f t="shared" si="11"/>
        <v>0</v>
      </c>
      <c r="I18" s="39"/>
      <c r="J18" s="39"/>
      <c r="K18" s="40"/>
    </row>
    <row r="19" spans="1:11" ht="20.149999999999999" customHeight="1" x14ac:dyDescent="0.35">
      <c r="A19" s="71"/>
      <c r="B19" s="98">
        <v>3</v>
      </c>
      <c r="C19" s="98" t="str">
        <f>IF(C$7="","",C$7)</f>
        <v/>
      </c>
      <c r="D19" s="98" t="str">
        <f>IF(D$7="","",D$7)</f>
        <v/>
      </c>
      <c r="E19" s="42">
        <f t="shared" si="8"/>
        <v>0</v>
      </c>
      <c r="F19" s="34">
        <f t="shared" si="9"/>
        <v>0</v>
      </c>
      <c r="G19" s="34">
        <f t="shared" si="10"/>
        <v>0</v>
      </c>
      <c r="H19" s="35">
        <f t="shared" si="11"/>
        <v>0</v>
      </c>
      <c r="I19" s="39"/>
      <c r="J19" s="39"/>
      <c r="K19" s="40"/>
    </row>
    <row r="20" spans="1:11" ht="20.149999999999999" customHeight="1" x14ac:dyDescent="0.35">
      <c r="A20" s="71"/>
      <c r="B20" s="98">
        <v>4</v>
      </c>
      <c r="C20" s="98" t="str">
        <f>IF(C$8="","",C$8)</f>
        <v/>
      </c>
      <c r="D20" s="98" t="str">
        <f>IF(D$8="","",D$8)</f>
        <v/>
      </c>
      <c r="E20" s="42">
        <f t="shared" si="8"/>
        <v>0</v>
      </c>
      <c r="F20" s="34">
        <f t="shared" si="9"/>
        <v>0</v>
      </c>
      <c r="G20" s="34">
        <f t="shared" si="10"/>
        <v>0</v>
      </c>
      <c r="H20" s="35">
        <f t="shared" si="11"/>
        <v>0</v>
      </c>
      <c r="I20" s="39"/>
      <c r="J20" s="39"/>
      <c r="K20" s="40"/>
    </row>
    <row r="21" spans="1:11" ht="20.149999999999999" customHeight="1" x14ac:dyDescent="0.35">
      <c r="A21" s="71"/>
      <c r="B21" s="98">
        <v>5</v>
      </c>
      <c r="C21" s="98" t="str">
        <f>IF(C$9="","",C$9)</f>
        <v/>
      </c>
      <c r="D21" s="98" t="str">
        <f>IF(D$9="","",D$9)</f>
        <v/>
      </c>
      <c r="E21" s="42">
        <f t="shared" si="8"/>
        <v>0</v>
      </c>
      <c r="F21" s="34">
        <f t="shared" si="9"/>
        <v>0</v>
      </c>
      <c r="G21" s="34">
        <f t="shared" si="10"/>
        <v>0</v>
      </c>
      <c r="H21" s="35">
        <f t="shared" si="11"/>
        <v>0</v>
      </c>
      <c r="I21" s="39"/>
      <c r="J21" s="39"/>
      <c r="K21" s="40"/>
    </row>
    <row r="22" spans="1:11" ht="20.149999999999999" customHeight="1" x14ac:dyDescent="0.35">
      <c r="A22" s="71"/>
      <c r="B22" s="98">
        <v>6</v>
      </c>
      <c r="C22" s="98" t="str">
        <f>IF(C$10="","",C$10)</f>
        <v>Mref</v>
      </c>
      <c r="D22" s="98" t="str">
        <f>IF(D$10="","",D$10)</f>
        <v>VPH000-0000000A</v>
      </c>
      <c r="E22" s="42">
        <f t="shared" si="8"/>
        <v>0</v>
      </c>
      <c r="F22" s="34">
        <f t="shared" si="9"/>
        <v>0</v>
      </c>
      <c r="G22" s="34">
        <f t="shared" si="10"/>
        <v>0</v>
      </c>
      <c r="H22" s="35">
        <f t="shared" si="11"/>
        <v>0</v>
      </c>
      <c r="I22" s="39"/>
      <c r="J22" s="39"/>
      <c r="K22" s="40"/>
    </row>
    <row r="23" spans="1:11" ht="20.149999999999999" customHeight="1" x14ac:dyDescent="0.35">
      <c r="A23" s="71"/>
      <c r="B23" s="98">
        <v>1</v>
      </c>
      <c r="C23" s="98" t="str">
        <f>IF(C$5="","",C$5)</f>
        <v/>
      </c>
      <c r="D23" s="98" t="str">
        <f>IF(D$5="","",D$5)</f>
        <v/>
      </c>
      <c r="E23" s="42">
        <f t="shared" ref="E23:E28" si="12">$A41</f>
        <v>0</v>
      </c>
      <c r="F23" s="34">
        <f t="shared" ref="F23:F28" si="13">$A47</f>
        <v>0</v>
      </c>
      <c r="G23" s="34">
        <f t="shared" ref="G23:G28" si="14">$A89</f>
        <v>0</v>
      </c>
      <c r="H23" s="35">
        <f t="shared" ref="H23:H28" si="15">$A95</f>
        <v>0</v>
      </c>
      <c r="I23" s="39"/>
      <c r="J23" s="39"/>
      <c r="K23" s="40"/>
    </row>
    <row r="24" spans="1:11" ht="20.149999999999999" customHeight="1" x14ac:dyDescent="0.35">
      <c r="A24" s="71"/>
      <c r="B24" s="98">
        <v>2</v>
      </c>
      <c r="C24" s="98" t="str">
        <f>IF(C$6="","",C$6)</f>
        <v/>
      </c>
      <c r="D24" s="98" t="str">
        <f>IF(D$6="","",D$6)</f>
        <v/>
      </c>
      <c r="E24" s="42">
        <f t="shared" si="12"/>
        <v>0</v>
      </c>
      <c r="F24" s="34">
        <f t="shared" si="13"/>
        <v>0</v>
      </c>
      <c r="G24" s="34">
        <f t="shared" si="14"/>
        <v>0</v>
      </c>
      <c r="H24" s="35">
        <f t="shared" si="15"/>
        <v>0</v>
      </c>
      <c r="I24" s="39"/>
      <c r="J24" s="39"/>
      <c r="K24" s="40"/>
    </row>
    <row r="25" spans="1:11" ht="20.149999999999999" customHeight="1" x14ac:dyDescent="0.35">
      <c r="A25" s="71"/>
      <c r="B25" s="98">
        <v>3</v>
      </c>
      <c r="C25" s="98" t="str">
        <f>IF(C$7="","",C$7)</f>
        <v/>
      </c>
      <c r="D25" s="98" t="str">
        <f>IF(D$7="","",D$7)</f>
        <v/>
      </c>
      <c r="E25" s="42">
        <f t="shared" si="12"/>
        <v>0</v>
      </c>
      <c r="F25" s="34">
        <f t="shared" si="13"/>
        <v>0</v>
      </c>
      <c r="G25" s="34">
        <f t="shared" si="14"/>
        <v>0</v>
      </c>
      <c r="H25" s="35">
        <f t="shared" si="15"/>
        <v>0</v>
      </c>
      <c r="I25" s="39"/>
      <c r="J25" s="39"/>
      <c r="K25" s="40"/>
    </row>
    <row r="26" spans="1:11" ht="20.149999999999999" customHeight="1" x14ac:dyDescent="0.35">
      <c r="A26" s="71"/>
      <c r="B26" s="98">
        <v>4</v>
      </c>
      <c r="C26" s="98" t="str">
        <f>IF(C$8="","",C$8)</f>
        <v/>
      </c>
      <c r="D26" s="98" t="str">
        <f>IF(D$8="","",D$8)</f>
        <v/>
      </c>
      <c r="E26" s="42">
        <f t="shared" si="12"/>
        <v>0</v>
      </c>
      <c r="F26" s="34">
        <f t="shared" si="13"/>
        <v>0</v>
      </c>
      <c r="G26" s="34">
        <f t="shared" si="14"/>
        <v>0</v>
      </c>
      <c r="H26" s="35">
        <f t="shared" si="15"/>
        <v>0</v>
      </c>
      <c r="I26" s="39"/>
      <c r="J26" s="39"/>
      <c r="K26" s="40"/>
    </row>
    <row r="27" spans="1:11" ht="20.149999999999999" customHeight="1" x14ac:dyDescent="0.35">
      <c r="A27" s="71"/>
      <c r="B27" s="98">
        <v>5</v>
      </c>
      <c r="C27" s="98" t="str">
        <f>IF(C$9="","",C$9)</f>
        <v/>
      </c>
      <c r="D27" s="98" t="str">
        <f>IF(D$9="","",D$9)</f>
        <v/>
      </c>
      <c r="E27" s="42">
        <f t="shared" si="12"/>
        <v>0</v>
      </c>
      <c r="F27" s="34">
        <f t="shared" si="13"/>
        <v>0</v>
      </c>
      <c r="G27" s="34">
        <f t="shared" si="14"/>
        <v>0</v>
      </c>
      <c r="H27" s="35">
        <f t="shared" si="15"/>
        <v>0</v>
      </c>
      <c r="I27" s="39"/>
      <c r="J27" s="39"/>
      <c r="K27" s="40"/>
    </row>
    <row r="28" spans="1:11" ht="20.149999999999999" customHeight="1" thickBot="1" x14ac:dyDescent="0.4">
      <c r="A28" s="71"/>
      <c r="B28" s="102">
        <v>6</v>
      </c>
      <c r="C28" s="102" t="str">
        <f>IF(C$10="","",C$10)</f>
        <v>Mref</v>
      </c>
      <c r="D28" s="102" t="str">
        <f>IF(D$10="","",D$10)</f>
        <v>VPH000-0000000A</v>
      </c>
      <c r="E28" s="43">
        <f t="shared" si="12"/>
        <v>0</v>
      </c>
      <c r="F28" s="36">
        <f t="shared" si="13"/>
        <v>0</v>
      </c>
      <c r="G28" s="36">
        <f t="shared" si="14"/>
        <v>0</v>
      </c>
      <c r="H28" s="37">
        <f t="shared" si="15"/>
        <v>0</v>
      </c>
      <c r="I28" s="39"/>
      <c r="J28" s="39"/>
      <c r="K28" s="40"/>
    </row>
    <row r="29" spans="1:11" ht="20.149999999999999" customHeight="1" x14ac:dyDescent="0.35">
      <c r="A29" s="71"/>
      <c r="B29" s="38"/>
      <c r="C29" s="38"/>
      <c r="D29" s="38"/>
      <c r="E29" s="39"/>
      <c r="F29" s="39"/>
      <c r="G29" s="39"/>
      <c r="H29" s="39"/>
      <c r="I29" s="39"/>
      <c r="J29" s="39"/>
      <c r="K29" s="40"/>
    </row>
    <row r="30" spans="1:11" ht="20.149999999999999" customHeight="1" x14ac:dyDescent="0.35">
      <c r="A30" s="71"/>
      <c r="B30" s="38"/>
      <c r="C30" s="38"/>
      <c r="D30" s="38"/>
      <c r="E30" s="39"/>
      <c r="F30" s="39"/>
      <c r="G30" s="39"/>
      <c r="H30" s="39"/>
      <c r="I30" s="39"/>
      <c r="J30" s="39"/>
      <c r="K30" s="40"/>
    </row>
    <row r="31" spans="1:11" ht="20.149999999999999" customHeight="1" x14ac:dyDescent="0.35">
      <c r="A31" s="71"/>
      <c r="B31" s="38"/>
      <c r="C31" s="38"/>
      <c r="D31" s="38"/>
      <c r="E31" s="39"/>
      <c r="F31" s="39"/>
      <c r="G31" s="39"/>
      <c r="H31" s="39"/>
      <c r="I31" s="39"/>
      <c r="J31" s="39"/>
      <c r="K31" s="40"/>
    </row>
    <row r="32" spans="1:11" ht="20.149999999999999" customHeight="1" x14ac:dyDescent="0.35">
      <c r="A32" s="71"/>
      <c r="B32" s="38"/>
      <c r="C32" s="38"/>
      <c r="D32" s="38"/>
      <c r="E32" s="39"/>
      <c r="F32" s="39"/>
      <c r="G32" s="39"/>
      <c r="H32" s="39"/>
      <c r="I32" s="39"/>
      <c r="J32" s="39"/>
      <c r="K32" s="40"/>
    </row>
    <row r="33" spans="1:11" ht="20.149999999999999" customHeight="1" x14ac:dyDescent="0.35">
      <c r="A33" s="71"/>
      <c r="B33" s="38"/>
      <c r="C33" s="38"/>
      <c r="D33" s="38"/>
      <c r="E33" s="39"/>
      <c r="F33" s="39"/>
      <c r="G33" s="39"/>
      <c r="H33" s="39"/>
      <c r="I33" s="39"/>
      <c r="J33" s="39"/>
      <c r="K33" s="40"/>
    </row>
    <row r="34" spans="1:11" ht="20.149999999999999" customHeight="1" x14ac:dyDescent="0.35">
      <c r="A34" s="71"/>
      <c r="B34" s="38"/>
      <c r="C34" s="38"/>
      <c r="D34" s="38"/>
      <c r="E34" s="39"/>
      <c r="F34" s="39"/>
      <c r="G34" s="39"/>
      <c r="H34" s="39"/>
      <c r="I34" s="39"/>
      <c r="J34" s="39"/>
      <c r="K34" s="40"/>
    </row>
    <row r="35" spans="1:11" ht="20.149999999999999" customHeight="1" x14ac:dyDescent="0.35">
      <c r="A35" s="71"/>
      <c r="B35" s="38"/>
      <c r="C35" s="38"/>
      <c r="D35" s="38"/>
      <c r="E35" s="39"/>
      <c r="F35" s="39"/>
      <c r="G35" s="39"/>
      <c r="H35" s="39"/>
      <c r="I35" s="39"/>
      <c r="J35" s="39"/>
      <c r="K35" s="40"/>
    </row>
    <row r="36" spans="1:11" ht="20.149999999999999" customHeight="1" x14ac:dyDescent="0.35">
      <c r="A36" s="71"/>
      <c r="B36" s="38"/>
      <c r="C36" s="38"/>
      <c r="D36" s="38"/>
      <c r="E36" s="39"/>
      <c r="F36" s="39"/>
      <c r="G36" s="39"/>
      <c r="H36" s="39"/>
      <c r="I36" s="39"/>
      <c r="J36" s="39"/>
      <c r="K36" s="40"/>
    </row>
    <row r="37" spans="1:11" ht="20.149999999999999" customHeight="1" x14ac:dyDescent="0.35">
      <c r="A37" s="71"/>
      <c r="B37" s="38"/>
      <c r="C37" s="38"/>
      <c r="D37" s="38"/>
      <c r="E37" s="39"/>
      <c r="F37" s="39"/>
      <c r="G37" s="39"/>
      <c r="H37" s="39"/>
      <c r="I37" s="39"/>
      <c r="J37" s="39"/>
      <c r="K37" s="40"/>
    </row>
    <row r="38" spans="1:11" ht="20.149999999999999" customHeight="1" x14ac:dyDescent="0.35">
      <c r="A38" s="71"/>
      <c r="B38" s="39"/>
      <c r="C38" s="39"/>
      <c r="D38" s="39"/>
      <c r="E38" s="39"/>
      <c r="F38" s="39"/>
      <c r="G38" s="39"/>
      <c r="H38" s="39"/>
      <c r="I38" s="39"/>
      <c r="J38" s="39"/>
      <c r="K38" s="40"/>
    </row>
    <row r="39" spans="1:11" ht="20.149999999999999" customHeight="1" x14ac:dyDescent="0.35">
      <c r="A39" s="71"/>
      <c r="B39" s="39"/>
      <c r="C39" s="39"/>
      <c r="D39" s="39"/>
      <c r="E39" s="39"/>
      <c r="F39" s="39"/>
      <c r="G39" s="39"/>
      <c r="H39" s="39"/>
      <c r="I39" s="39"/>
      <c r="J39" s="39"/>
      <c r="K39" s="40"/>
    </row>
    <row r="40" spans="1:11" ht="20.149999999999999" customHeight="1" x14ac:dyDescent="0.35">
      <c r="A40" s="71"/>
      <c r="B40" s="39"/>
      <c r="C40" s="39"/>
      <c r="D40" s="39"/>
      <c r="E40" s="39"/>
      <c r="F40" s="39"/>
      <c r="G40" s="39"/>
      <c r="H40" s="39"/>
      <c r="I40" s="39"/>
      <c r="J40" s="39"/>
      <c r="K40" s="40"/>
    </row>
    <row r="41" spans="1:11" ht="20.149999999999999" customHeight="1" x14ac:dyDescent="0.35">
      <c r="A41" s="71"/>
      <c r="B41" s="39"/>
      <c r="C41" s="39"/>
      <c r="D41" s="39"/>
      <c r="E41" s="39"/>
      <c r="F41" s="39"/>
      <c r="G41" s="39"/>
      <c r="H41" s="39"/>
      <c r="I41" s="39"/>
      <c r="J41" s="39"/>
      <c r="K41" s="40"/>
    </row>
    <row r="42" spans="1:11" ht="20.149999999999999" customHeight="1" x14ac:dyDescent="0.35">
      <c r="A42" s="71"/>
      <c r="B42" s="39"/>
      <c r="C42" s="39"/>
      <c r="D42" s="39"/>
      <c r="E42" s="39"/>
      <c r="F42" s="39"/>
      <c r="G42" s="39"/>
      <c r="H42" s="39"/>
      <c r="I42" s="39"/>
      <c r="J42" s="39"/>
      <c r="K42" s="40"/>
    </row>
    <row r="43" spans="1:11" ht="20.149999999999999" customHeight="1" x14ac:dyDescent="0.35">
      <c r="A43" s="71"/>
      <c r="B43" s="39"/>
      <c r="C43" s="39"/>
      <c r="D43" s="39"/>
      <c r="E43" s="39"/>
      <c r="F43" s="39"/>
      <c r="G43" s="39"/>
      <c r="H43" s="39"/>
      <c r="I43" s="39"/>
      <c r="J43" s="39"/>
      <c r="K43" s="40"/>
    </row>
    <row r="44" spans="1:11" ht="20.149999999999999" customHeight="1" x14ac:dyDescent="0.35">
      <c r="A44" s="71"/>
      <c r="B44" s="39"/>
      <c r="C44" s="39"/>
      <c r="D44" s="39"/>
      <c r="E44" s="39"/>
      <c r="F44" s="39"/>
      <c r="G44" s="39"/>
      <c r="H44" s="39"/>
      <c r="I44" s="39"/>
      <c r="J44" s="39"/>
      <c r="K44" s="40"/>
    </row>
    <row r="45" spans="1:11" ht="20.149999999999999" customHeight="1" x14ac:dyDescent="0.35">
      <c r="A45" s="71"/>
      <c r="B45" s="39"/>
      <c r="C45" s="39"/>
      <c r="D45" s="39"/>
      <c r="E45" s="39"/>
      <c r="F45" s="39"/>
      <c r="G45" s="39"/>
      <c r="H45" s="39"/>
      <c r="I45" s="39"/>
      <c r="J45" s="39"/>
      <c r="K45" s="40"/>
    </row>
    <row r="46" spans="1:11" ht="20.149999999999999" customHeight="1" x14ac:dyDescent="0.35">
      <c r="A46" s="71"/>
      <c r="B46" s="39"/>
      <c r="C46" s="39"/>
      <c r="D46" s="39"/>
      <c r="E46" s="39"/>
      <c r="F46" s="39"/>
      <c r="G46" s="39"/>
      <c r="H46" s="39"/>
      <c r="I46" s="39"/>
      <c r="J46" s="39"/>
      <c r="K46" s="40"/>
    </row>
    <row r="47" spans="1:11" ht="20.149999999999999" customHeight="1" x14ac:dyDescent="0.35">
      <c r="A47" s="71"/>
      <c r="B47" s="39"/>
      <c r="C47" s="39"/>
      <c r="D47" s="39"/>
      <c r="E47" s="39"/>
      <c r="F47" s="39"/>
      <c r="G47" s="39"/>
      <c r="H47" s="39"/>
      <c r="I47" s="39"/>
      <c r="J47" s="39"/>
      <c r="K47" s="40"/>
    </row>
    <row r="48" spans="1:11" ht="20.149999999999999" customHeight="1" x14ac:dyDescent="0.35">
      <c r="A48" s="71"/>
      <c r="B48" s="39"/>
      <c r="C48" s="39"/>
      <c r="D48" s="39"/>
      <c r="E48" s="39"/>
      <c r="F48" s="39"/>
      <c r="G48" s="39"/>
      <c r="H48" s="39"/>
      <c r="I48" s="39"/>
      <c r="J48" s="39"/>
      <c r="K48" s="40"/>
    </row>
    <row r="49" spans="1:11" ht="20.149999999999999" customHeight="1" x14ac:dyDescent="0.35">
      <c r="A49" s="71"/>
      <c r="B49" s="39"/>
      <c r="C49" s="39"/>
      <c r="D49" s="39"/>
      <c r="E49" s="39"/>
      <c r="F49" s="39"/>
      <c r="G49" s="39"/>
      <c r="H49" s="39"/>
      <c r="I49" s="39"/>
      <c r="J49" s="39"/>
      <c r="K49" s="40"/>
    </row>
    <row r="50" spans="1:11" ht="20.149999999999999" customHeight="1" x14ac:dyDescent="0.35">
      <c r="A50" s="71"/>
      <c r="B50" s="39"/>
      <c r="C50" s="39"/>
      <c r="D50" s="39"/>
      <c r="E50" s="39"/>
      <c r="F50" s="39"/>
      <c r="G50" s="39"/>
      <c r="H50" s="39"/>
      <c r="I50" s="39"/>
      <c r="J50" s="39"/>
      <c r="K50" s="40"/>
    </row>
    <row r="51" spans="1:11" ht="20.149999999999999" customHeight="1" x14ac:dyDescent="0.35">
      <c r="A51" s="71"/>
      <c r="B51" s="39"/>
      <c r="C51" s="39"/>
      <c r="D51" s="39"/>
      <c r="E51" s="39"/>
      <c r="F51" s="39"/>
      <c r="G51" s="39"/>
      <c r="H51" s="39"/>
      <c r="I51" s="39"/>
      <c r="J51" s="39"/>
      <c r="K51" s="40"/>
    </row>
    <row r="52" spans="1:11" ht="20.149999999999999" customHeight="1" x14ac:dyDescent="0.35">
      <c r="A52" s="71"/>
      <c r="B52" s="39"/>
      <c r="C52" s="39"/>
      <c r="D52" s="39"/>
      <c r="E52" s="39"/>
      <c r="F52" s="39"/>
      <c r="G52" s="39"/>
      <c r="H52" s="39"/>
      <c r="I52" s="39"/>
      <c r="J52" s="39"/>
      <c r="K52" s="40"/>
    </row>
    <row r="53" spans="1:11" ht="20.149999999999999" customHeight="1" x14ac:dyDescent="0.35">
      <c r="A53" s="71"/>
      <c r="B53" s="39"/>
      <c r="C53" s="39"/>
      <c r="D53" s="39"/>
      <c r="E53" s="39"/>
      <c r="F53" s="39"/>
      <c r="G53" s="39"/>
      <c r="H53" s="39"/>
      <c r="I53" s="39"/>
      <c r="J53" s="39"/>
      <c r="K53" s="40"/>
    </row>
    <row r="54" spans="1:11" ht="20.149999999999999" customHeight="1" x14ac:dyDescent="0.35">
      <c r="A54" s="71"/>
      <c r="B54" s="39"/>
      <c r="C54" s="39"/>
      <c r="D54" s="39"/>
      <c r="E54" s="39"/>
      <c r="F54" s="39"/>
      <c r="G54" s="39"/>
      <c r="H54" s="39"/>
      <c r="I54" s="39"/>
      <c r="J54" s="39"/>
      <c r="K54" s="40"/>
    </row>
    <row r="55" spans="1:11" ht="20.149999999999999" customHeight="1" x14ac:dyDescent="0.35">
      <c r="A55" s="71"/>
      <c r="B55" s="39"/>
      <c r="C55" s="39"/>
      <c r="D55" s="39"/>
      <c r="E55" s="39"/>
      <c r="F55" s="39"/>
      <c r="G55" s="39"/>
      <c r="H55" s="39"/>
      <c r="I55" s="39"/>
      <c r="J55" s="39"/>
      <c r="K55" s="40"/>
    </row>
    <row r="56" spans="1:11" ht="20.149999999999999" customHeight="1" x14ac:dyDescent="0.35">
      <c r="A56" s="71"/>
      <c r="B56" s="39"/>
      <c r="C56" s="39"/>
      <c r="D56" s="39"/>
      <c r="E56" s="39"/>
      <c r="F56" s="39"/>
      <c r="G56" s="39"/>
      <c r="H56" s="39"/>
      <c r="I56" s="39"/>
      <c r="J56" s="39"/>
      <c r="K56" s="40"/>
    </row>
    <row r="57" spans="1:11" ht="20.149999999999999" customHeight="1" x14ac:dyDescent="0.35">
      <c r="A57" s="71"/>
      <c r="B57" s="39"/>
      <c r="C57" s="39"/>
      <c r="D57" s="39"/>
      <c r="E57" s="39"/>
      <c r="F57" s="39"/>
      <c r="G57" s="39"/>
      <c r="H57" s="39"/>
      <c r="I57" s="39"/>
      <c r="J57" s="39"/>
      <c r="K57" s="40"/>
    </row>
    <row r="58" spans="1:11" ht="20.149999999999999" customHeight="1" x14ac:dyDescent="0.35">
      <c r="A58" s="71"/>
      <c r="B58" s="39"/>
      <c r="C58" s="39"/>
      <c r="D58" s="39"/>
      <c r="E58" s="39"/>
      <c r="F58" s="39"/>
      <c r="G58" s="39"/>
      <c r="H58" s="39"/>
      <c r="I58" s="39"/>
      <c r="J58" s="39"/>
      <c r="K58" s="40"/>
    </row>
    <row r="59" spans="1:11" ht="20.149999999999999" customHeight="1" x14ac:dyDescent="0.35">
      <c r="A59" s="71"/>
      <c r="B59" s="39"/>
      <c r="C59" s="39"/>
      <c r="D59" s="39"/>
      <c r="E59" s="39"/>
      <c r="F59" s="39"/>
      <c r="G59" s="39"/>
      <c r="H59" s="39"/>
      <c r="I59" s="39"/>
      <c r="J59" s="39"/>
      <c r="K59" s="40"/>
    </row>
    <row r="60" spans="1:11" ht="20.149999999999999" customHeight="1" x14ac:dyDescent="0.35">
      <c r="A60" s="71"/>
      <c r="B60" s="39"/>
      <c r="C60" s="39"/>
      <c r="D60" s="39"/>
      <c r="E60" s="39"/>
      <c r="F60" s="39"/>
      <c r="G60" s="39"/>
      <c r="H60" s="39"/>
      <c r="I60" s="39"/>
      <c r="J60" s="39"/>
      <c r="K60" s="40"/>
    </row>
    <row r="61" spans="1:11" ht="20.149999999999999" customHeight="1" x14ac:dyDescent="0.35">
      <c r="A61" s="71"/>
      <c r="B61" s="39"/>
      <c r="C61" s="39"/>
      <c r="D61" s="39"/>
      <c r="E61" s="39"/>
      <c r="F61" s="39"/>
      <c r="G61" s="39"/>
      <c r="H61" s="39"/>
      <c r="I61" s="39"/>
      <c r="J61" s="39"/>
      <c r="K61" s="40"/>
    </row>
    <row r="62" spans="1:11" ht="20.149999999999999" customHeight="1" x14ac:dyDescent="0.35">
      <c r="A62" s="71"/>
      <c r="B62" s="39"/>
      <c r="C62" s="39"/>
      <c r="D62" s="39"/>
      <c r="E62" s="39"/>
      <c r="F62" s="39"/>
      <c r="G62" s="39"/>
      <c r="H62" s="39"/>
      <c r="I62" s="39"/>
      <c r="J62" s="39"/>
      <c r="K62" s="40"/>
    </row>
    <row r="63" spans="1:11" ht="20.149999999999999" customHeight="1" x14ac:dyDescent="0.35">
      <c r="A63" s="71"/>
      <c r="B63" s="39"/>
      <c r="C63" s="39"/>
      <c r="D63" s="39"/>
      <c r="E63" s="39"/>
      <c r="F63" s="39"/>
      <c r="G63" s="39"/>
      <c r="H63" s="39"/>
      <c r="I63" s="39"/>
      <c r="J63" s="39"/>
      <c r="K63" s="40"/>
    </row>
    <row r="64" spans="1:11" ht="20.149999999999999" customHeight="1" x14ac:dyDescent="0.35">
      <c r="A64" s="71"/>
      <c r="B64" s="39"/>
      <c r="C64" s="39"/>
      <c r="D64" s="39"/>
      <c r="E64" s="39"/>
      <c r="F64" s="39"/>
      <c r="G64" s="39"/>
      <c r="H64" s="39"/>
      <c r="I64" s="39"/>
      <c r="J64" s="39"/>
      <c r="K64" s="40"/>
    </row>
    <row r="65" spans="1:11" ht="20.149999999999999" customHeight="1" x14ac:dyDescent="0.35">
      <c r="A65" s="71"/>
      <c r="B65" s="39"/>
      <c r="C65" s="39"/>
      <c r="D65" s="39"/>
      <c r="E65" s="39"/>
      <c r="F65" s="39"/>
      <c r="G65" s="39"/>
      <c r="H65" s="39"/>
      <c r="I65" s="39"/>
      <c r="J65" s="39"/>
      <c r="K65" s="40"/>
    </row>
    <row r="66" spans="1:11" ht="20.149999999999999" customHeight="1" x14ac:dyDescent="0.35">
      <c r="A66" s="71"/>
      <c r="B66" s="39"/>
      <c r="C66" s="39"/>
      <c r="D66" s="39"/>
      <c r="E66" s="39"/>
      <c r="F66" s="39"/>
      <c r="G66" s="39"/>
      <c r="H66" s="39"/>
      <c r="I66" s="39"/>
      <c r="J66" s="39"/>
      <c r="K66" s="40"/>
    </row>
    <row r="67" spans="1:11" ht="20.149999999999999" customHeight="1" x14ac:dyDescent="0.35">
      <c r="A67" s="71"/>
      <c r="B67" s="39"/>
      <c r="C67" s="39"/>
      <c r="D67" s="39"/>
      <c r="E67" s="39"/>
      <c r="F67" s="39"/>
      <c r="G67" s="39"/>
      <c r="H67" s="39"/>
      <c r="I67" s="39"/>
      <c r="J67" s="39"/>
      <c r="K67" s="40"/>
    </row>
    <row r="68" spans="1:11" ht="20.149999999999999" customHeight="1" x14ac:dyDescent="0.35">
      <c r="A68" s="71"/>
      <c r="B68" s="39"/>
      <c r="C68" s="39"/>
      <c r="D68" s="39"/>
      <c r="E68" s="39"/>
      <c r="F68" s="39"/>
      <c r="G68" s="39"/>
      <c r="H68" s="39"/>
      <c r="I68" s="39"/>
      <c r="J68" s="39"/>
      <c r="K68" s="40"/>
    </row>
    <row r="69" spans="1:11" ht="20.149999999999999" customHeight="1" x14ac:dyDescent="0.35">
      <c r="A69" s="71"/>
      <c r="B69" s="39"/>
      <c r="C69" s="39"/>
      <c r="D69" s="39"/>
      <c r="E69" s="39"/>
      <c r="F69" s="39"/>
      <c r="G69" s="39"/>
      <c r="H69" s="39"/>
      <c r="I69" s="39"/>
      <c r="J69" s="39"/>
      <c r="K69" s="40"/>
    </row>
    <row r="70" spans="1:11" ht="20.149999999999999" customHeight="1" x14ac:dyDescent="0.35">
      <c r="A70" s="71"/>
      <c r="B70" s="39"/>
      <c r="C70" s="39"/>
      <c r="D70" s="39"/>
      <c r="E70" s="39"/>
      <c r="F70" s="39"/>
      <c r="G70" s="39"/>
      <c r="H70" s="39"/>
      <c r="I70" s="39"/>
      <c r="J70" s="39"/>
      <c r="K70" s="40"/>
    </row>
    <row r="71" spans="1:11" ht="20.149999999999999" customHeight="1" x14ac:dyDescent="0.35">
      <c r="A71" s="71"/>
      <c r="B71" s="39"/>
      <c r="C71" s="39"/>
      <c r="D71" s="39"/>
      <c r="E71" s="39"/>
      <c r="F71" s="39"/>
      <c r="G71" s="39"/>
      <c r="H71" s="39"/>
      <c r="I71" s="39"/>
      <c r="J71" s="39"/>
      <c r="K71" s="40"/>
    </row>
    <row r="72" spans="1:11" ht="20.149999999999999" customHeight="1" x14ac:dyDescent="0.35">
      <c r="A72" s="71"/>
      <c r="B72" s="39"/>
      <c r="C72" s="39"/>
      <c r="D72" s="39"/>
      <c r="E72" s="39"/>
      <c r="F72" s="39"/>
      <c r="G72" s="39"/>
      <c r="H72" s="39"/>
      <c r="I72" s="39"/>
      <c r="J72" s="39"/>
      <c r="K72" s="40"/>
    </row>
    <row r="73" spans="1:11" ht="20.149999999999999" customHeight="1" x14ac:dyDescent="0.35">
      <c r="A73" s="71"/>
      <c r="B73" s="39"/>
      <c r="C73" s="39"/>
      <c r="D73" s="39"/>
      <c r="E73" s="39"/>
      <c r="F73" s="39"/>
      <c r="G73" s="39"/>
      <c r="H73" s="39"/>
      <c r="I73" s="39"/>
      <c r="J73" s="39"/>
      <c r="K73" s="40"/>
    </row>
    <row r="74" spans="1:11" ht="20.149999999999999" customHeight="1" x14ac:dyDescent="0.35">
      <c r="A74" s="71"/>
      <c r="B74" s="39"/>
      <c r="C74" s="39"/>
      <c r="D74" s="39"/>
      <c r="E74" s="39"/>
      <c r="F74" s="39"/>
      <c r="G74" s="39"/>
      <c r="H74" s="39"/>
      <c r="I74" s="39"/>
      <c r="J74" s="39"/>
      <c r="K74" s="40"/>
    </row>
    <row r="75" spans="1:11" ht="20.149999999999999" customHeight="1" x14ac:dyDescent="0.35">
      <c r="A75" s="71"/>
      <c r="B75" s="39"/>
      <c r="C75" s="39"/>
      <c r="D75" s="39"/>
      <c r="E75" s="39"/>
      <c r="F75" s="39"/>
      <c r="G75" s="39"/>
      <c r="H75" s="39"/>
      <c r="I75" s="39"/>
      <c r="J75" s="39"/>
      <c r="K75" s="40"/>
    </row>
    <row r="76" spans="1:11" ht="20.149999999999999" customHeight="1" x14ac:dyDescent="0.35">
      <c r="A76" s="71"/>
      <c r="B76" s="39"/>
      <c r="C76" s="39"/>
      <c r="D76" s="39"/>
      <c r="E76" s="39"/>
      <c r="F76" s="39"/>
      <c r="G76" s="39"/>
      <c r="H76" s="39"/>
      <c r="I76" s="39"/>
      <c r="J76" s="39"/>
      <c r="K76" s="40"/>
    </row>
    <row r="77" spans="1:11" ht="20.149999999999999" customHeight="1" x14ac:dyDescent="0.35">
      <c r="A77" s="71"/>
      <c r="B77" s="39"/>
      <c r="C77" s="39"/>
      <c r="D77" s="39"/>
      <c r="E77" s="39"/>
      <c r="F77" s="39"/>
      <c r="G77" s="39"/>
      <c r="H77" s="39"/>
      <c r="I77" s="39"/>
      <c r="J77" s="39"/>
      <c r="K77" s="40"/>
    </row>
    <row r="78" spans="1:11" ht="20.149999999999999" customHeight="1" x14ac:dyDescent="0.35">
      <c r="A78" s="71"/>
      <c r="B78" s="39"/>
      <c r="C78" s="39"/>
      <c r="D78" s="39"/>
      <c r="E78" s="39"/>
      <c r="F78" s="39"/>
      <c r="G78" s="39"/>
      <c r="H78" s="39"/>
      <c r="I78" s="39"/>
      <c r="J78" s="39"/>
      <c r="K78" s="40"/>
    </row>
    <row r="79" spans="1:11" ht="20.149999999999999" customHeight="1" x14ac:dyDescent="0.35">
      <c r="A79" s="71"/>
      <c r="B79" s="39"/>
      <c r="C79" s="39"/>
      <c r="D79" s="39"/>
      <c r="E79" s="39"/>
      <c r="F79" s="39"/>
      <c r="G79" s="39"/>
      <c r="H79" s="39"/>
      <c r="I79" s="39"/>
      <c r="J79" s="39"/>
      <c r="K79" s="40"/>
    </row>
    <row r="80" spans="1:11" ht="20.149999999999999" customHeight="1" x14ac:dyDescent="0.35">
      <c r="A80" s="71"/>
      <c r="B80" s="39"/>
      <c r="C80" s="39"/>
      <c r="D80" s="39"/>
      <c r="E80" s="39"/>
      <c r="F80" s="39"/>
      <c r="G80" s="39"/>
      <c r="H80" s="39"/>
      <c r="I80" s="39"/>
      <c r="J80" s="39"/>
      <c r="K80" s="40"/>
    </row>
    <row r="81" spans="1:11" ht="20.149999999999999" customHeight="1" x14ac:dyDescent="0.35">
      <c r="A81" s="71"/>
      <c r="B81" s="39"/>
      <c r="C81" s="39"/>
      <c r="D81" s="39"/>
      <c r="E81" s="39"/>
      <c r="F81" s="39"/>
      <c r="G81" s="39"/>
      <c r="H81" s="39"/>
      <c r="I81" s="39"/>
      <c r="J81" s="39"/>
      <c r="K81" s="40"/>
    </row>
    <row r="82" spans="1:11" ht="20.149999999999999" customHeight="1" x14ac:dyDescent="0.35">
      <c r="A82" s="71"/>
      <c r="B82" s="39"/>
      <c r="C82" s="39"/>
      <c r="D82" s="39"/>
      <c r="E82" s="39"/>
      <c r="F82" s="39"/>
      <c r="G82" s="39"/>
      <c r="H82" s="39"/>
      <c r="I82" s="39"/>
      <c r="J82" s="39"/>
      <c r="K82" s="40"/>
    </row>
    <row r="83" spans="1:11" ht="20.149999999999999" customHeight="1" x14ac:dyDescent="0.35">
      <c r="A83" s="71"/>
      <c r="B83" s="39"/>
      <c r="C83" s="39"/>
      <c r="D83" s="39"/>
      <c r="E83" s="39"/>
      <c r="F83" s="39"/>
      <c r="G83" s="39"/>
      <c r="H83" s="39"/>
      <c r="I83" s="39"/>
      <c r="J83" s="39"/>
      <c r="K83" s="40"/>
    </row>
    <row r="84" spans="1:11" ht="20.149999999999999" customHeight="1" x14ac:dyDescent="0.35">
      <c r="A84" s="71"/>
      <c r="B84" s="39"/>
      <c r="C84" s="39"/>
      <c r="D84" s="39"/>
      <c r="E84" s="39"/>
      <c r="F84" s="39"/>
      <c r="G84" s="39"/>
      <c r="H84" s="39"/>
      <c r="I84" s="39"/>
      <c r="J84" s="39"/>
      <c r="K84" s="40"/>
    </row>
    <row r="85" spans="1:11" ht="20.149999999999999" customHeight="1" x14ac:dyDescent="0.35">
      <c r="A85" s="71"/>
      <c r="B85" s="39"/>
      <c r="C85" s="39"/>
      <c r="D85" s="39"/>
      <c r="E85" s="39"/>
      <c r="F85" s="39"/>
      <c r="G85" s="39"/>
      <c r="H85" s="39"/>
      <c r="I85" s="39"/>
      <c r="J85" s="39"/>
      <c r="K85" s="40"/>
    </row>
    <row r="86" spans="1:11" ht="20.149999999999999" customHeight="1" x14ac:dyDescent="0.35">
      <c r="A86" s="71"/>
      <c r="B86" s="39"/>
      <c r="C86" s="39"/>
      <c r="D86" s="39"/>
      <c r="E86" s="39"/>
      <c r="F86" s="39"/>
      <c r="G86" s="39"/>
      <c r="H86" s="39"/>
      <c r="I86" s="39"/>
      <c r="J86" s="39"/>
      <c r="K86" s="40"/>
    </row>
    <row r="87" spans="1:11" ht="20.149999999999999" customHeight="1" x14ac:dyDescent="0.35">
      <c r="A87" s="71"/>
      <c r="B87" s="39"/>
      <c r="C87" s="39"/>
      <c r="D87" s="39"/>
      <c r="E87" s="39"/>
      <c r="F87" s="39"/>
      <c r="G87" s="39"/>
      <c r="H87" s="39"/>
      <c r="I87" s="39"/>
      <c r="J87" s="39"/>
      <c r="K87" s="40"/>
    </row>
    <row r="88" spans="1:11" ht="20.149999999999999" customHeight="1" x14ac:dyDescent="0.35">
      <c r="A88" s="71"/>
      <c r="B88" s="39"/>
      <c r="C88" s="39"/>
      <c r="D88" s="39"/>
      <c r="E88" s="39"/>
      <c r="F88" s="39"/>
      <c r="G88" s="39"/>
      <c r="H88" s="39"/>
      <c r="I88" s="39"/>
      <c r="J88" s="39"/>
      <c r="K88" s="40"/>
    </row>
    <row r="89" spans="1:11" ht="20.149999999999999" customHeight="1" x14ac:dyDescent="0.35">
      <c r="A89" s="71"/>
      <c r="B89" s="39"/>
      <c r="C89" s="39"/>
      <c r="D89" s="39"/>
      <c r="E89" s="39"/>
      <c r="F89" s="39"/>
      <c r="G89" s="39"/>
      <c r="H89" s="39"/>
      <c r="I89" s="39"/>
      <c r="J89" s="39"/>
      <c r="K89" s="40"/>
    </row>
    <row r="90" spans="1:11" ht="20.149999999999999" customHeight="1" x14ac:dyDescent="0.35">
      <c r="A90" s="71"/>
      <c r="B90" s="39"/>
      <c r="C90" s="39"/>
      <c r="D90" s="39"/>
      <c r="E90" s="39"/>
      <c r="F90" s="39"/>
      <c r="G90" s="39"/>
      <c r="H90" s="39"/>
      <c r="I90" s="39"/>
      <c r="J90" s="39"/>
      <c r="K90" s="40"/>
    </row>
    <row r="91" spans="1:11" ht="20.149999999999999" customHeight="1" x14ac:dyDescent="0.35">
      <c r="A91" s="71"/>
      <c r="B91" s="39"/>
      <c r="C91" s="39"/>
      <c r="D91" s="39"/>
      <c r="E91" s="39"/>
      <c r="F91" s="39"/>
      <c r="G91" s="39"/>
      <c r="H91" s="39"/>
      <c r="I91" s="39"/>
      <c r="J91" s="39"/>
      <c r="K91" s="40"/>
    </row>
    <row r="92" spans="1:11" ht="20.149999999999999" customHeight="1" x14ac:dyDescent="0.35">
      <c r="A92" s="71"/>
      <c r="B92" s="39"/>
      <c r="C92" s="39"/>
      <c r="D92" s="39"/>
      <c r="E92" s="39"/>
      <c r="F92" s="39"/>
      <c r="G92" s="39"/>
      <c r="H92" s="39"/>
      <c r="I92" s="39"/>
      <c r="J92" s="39"/>
      <c r="K92" s="40"/>
    </row>
    <row r="93" spans="1:11" ht="20.149999999999999" customHeight="1" x14ac:dyDescent="0.35">
      <c r="A93" s="71"/>
      <c r="B93" s="39"/>
      <c r="C93" s="39"/>
      <c r="D93" s="39"/>
      <c r="E93" s="39"/>
      <c r="F93" s="39"/>
      <c r="G93" s="39"/>
      <c r="H93" s="39"/>
      <c r="I93" s="39"/>
      <c r="J93" s="39"/>
      <c r="K93" s="40"/>
    </row>
    <row r="94" spans="1:11" ht="20.149999999999999" customHeight="1" x14ac:dyDescent="0.35">
      <c r="A94" s="71"/>
      <c r="B94" s="39"/>
      <c r="C94" s="39"/>
      <c r="D94" s="39"/>
      <c r="E94" s="39"/>
      <c r="F94" s="39"/>
      <c r="G94" s="39"/>
      <c r="H94" s="39"/>
      <c r="I94" s="39"/>
      <c r="J94" s="39"/>
      <c r="K94" s="40"/>
    </row>
    <row r="95" spans="1:11" ht="20.149999999999999" customHeight="1" x14ac:dyDescent="0.35">
      <c r="A95" s="71"/>
      <c r="B95" s="39"/>
      <c r="C95" s="39"/>
      <c r="D95" s="39"/>
      <c r="E95" s="39"/>
      <c r="F95" s="39"/>
      <c r="G95" s="39"/>
      <c r="H95" s="39"/>
      <c r="I95" s="39"/>
      <c r="J95" s="39"/>
      <c r="K95" s="40"/>
    </row>
    <row r="96" spans="1:11" ht="20.149999999999999" customHeight="1" x14ac:dyDescent="0.35">
      <c r="A96" s="71"/>
      <c r="B96" s="39"/>
      <c r="C96" s="39"/>
      <c r="D96" s="39"/>
      <c r="E96" s="39"/>
      <c r="F96" s="39"/>
      <c r="G96" s="39"/>
      <c r="H96" s="39"/>
      <c r="I96" s="39"/>
      <c r="J96" s="39"/>
      <c r="K96" s="40"/>
    </row>
    <row r="97" spans="1:11" ht="20.149999999999999" customHeight="1" x14ac:dyDescent="0.35">
      <c r="A97" s="71"/>
      <c r="B97" s="39"/>
      <c r="C97" s="39"/>
      <c r="D97" s="39"/>
      <c r="E97" s="39"/>
      <c r="F97" s="39"/>
      <c r="G97" s="39"/>
      <c r="H97" s="39"/>
      <c r="I97" s="39"/>
      <c r="J97" s="39"/>
      <c r="K97" s="40"/>
    </row>
    <row r="98" spans="1:11" ht="20.149999999999999" customHeight="1" x14ac:dyDescent="0.35">
      <c r="A98" s="71"/>
      <c r="B98" s="39"/>
      <c r="C98" s="39"/>
      <c r="D98" s="39"/>
      <c r="E98" s="39"/>
      <c r="F98" s="39"/>
      <c r="G98" s="39"/>
      <c r="H98" s="39"/>
      <c r="I98" s="39"/>
      <c r="J98" s="39"/>
      <c r="K98" s="40"/>
    </row>
    <row r="99" spans="1:11" ht="20.149999999999999" customHeight="1" x14ac:dyDescent="0.35">
      <c r="A99" s="71"/>
      <c r="B99" s="39"/>
      <c r="C99" s="39"/>
      <c r="D99" s="39"/>
      <c r="E99" s="39"/>
      <c r="F99" s="39"/>
      <c r="G99" s="39"/>
      <c r="H99" s="39"/>
      <c r="I99" s="39"/>
      <c r="J99" s="39"/>
      <c r="K99" s="40"/>
    </row>
    <row r="100" spans="1:11" ht="20.149999999999999" customHeight="1" thickBot="1" x14ac:dyDescent="0.4">
      <c r="A100" s="72"/>
      <c r="B100" s="39"/>
      <c r="C100" s="39"/>
      <c r="D100" s="39"/>
      <c r="E100" s="39"/>
      <c r="F100" s="39"/>
      <c r="G100" s="39"/>
      <c r="H100" s="39"/>
      <c r="I100" s="39"/>
      <c r="J100" s="39"/>
      <c r="K100" s="40"/>
    </row>
  </sheetData>
  <mergeCells count="4">
    <mergeCell ref="A1:K1"/>
    <mergeCell ref="A2:K2"/>
    <mergeCell ref="B3:D3"/>
    <mergeCell ref="E3:H3"/>
  </mergeCells>
  <pageMargins left="0.7" right="0.7" top="0.75" bottom="0.75" header="0.3" footer="0.3"/>
  <customProperties>
    <customPr name="_pios_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6.7265625" style="2" customWidth="1"/>
    <col min="5" max="8" width="12.7265625" style="2" customWidth="1"/>
    <col min="9" max="12" width="10.7265625" style="2" customWidth="1"/>
    <col min="13" max="16384" width="9.1796875" style="2"/>
  </cols>
  <sheetData>
    <row r="1" spans="1:12" ht="20.149999999999999" customHeight="1" thickBot="1" x14ac:dyDescent="0.4">
      <c r="A1" s="179" t="s">
        <v>121</v>
      </c>
      <c r="B1" s="180"/>
      <c r="C1" s="180"/>
      <c r="D1" s="180"/>
      <c r="E1" s="180"/>
      <c r="F1" s="180"/>
      <c r="G1" s="180"/>
      <c r="H1" s="180"/>
      <c r="I1" s="154"/>
      <c r="J1" s="154"/>
      <c r="K1" s="155"/>
      <c r="L1" s="64" t="str">
        <f>HYPERLINK("[Universal_Custom_PCR_Array_Panel_Conversion.xlsx]Data_Entry!$C$7","BACK")</f>
        <v>BACK</v>
      </c>
    </row>
    <row r="2" spans="1:12" ht="186" customHeight="1" thickBot="1" x14ac:dyDescent="0.4">
      <c r="A2" s="129" t="s">
        <v>350</v>
      </c>
      <c r="B2" s="130"/>
      <c r="C2" s="130"/>
      <c r="D2" s="130"/>
      <c r="E2" s="130"/>
      <c r="F2" s="130"/>
      <c r="G2" s="130"/>
      <c r="H2" s="130"/>
      <c r="I2" s="130"/>
      <c r="J2" s="151"/>
      <c r="K2" s="152"/>
    </row>
    <row r="3" spans="1:12" ht="20.149999999999999" customHeight="1" x14ac:dyDescent="0.35">
      <c r="A3" s="106" t="s">
        <v>300</v>
      </c>
      <c r="B3" s="173" t="s">
        <v>91</v>
      </c>
      <c r="C3" s="174"/>
      <c r="D3" s="175"/>
      <c r="E3" s="176" t="s">
        <v>294</v>
      </c>
      <c r="F3" s="177"/>
      <c r="G3" s="177"/>
      <c r="H3" s="178"/>
      <c r="I3" s="40"/>
      <c r="J3" s="40"/>
      <c r="K3" s="40"/>
    </row>
    <row r="4" spans="1:12" ht="20.149999999999999" customHeight="1" thickBot="1" x14ac:dyDescent="0.4">
      <c r="A4" s="5" t="s">
        <v>265</v>
      </c>
      <c r="B4" s="28" t="s">
        <v>93</v>
      </c>
      <c r="C4" s="29" t="s">
        <v>94</v>
      </c>
      <c r="D4" s="27" t="s">
        <v>95</v>
      </c>
      <c r="E4" s="28" t="s">
        <v>96</v>
      </c>
      <c r="F4" s="29" t="s">
        <v>97</v>
      </c>
      <c r="G4" s="29" t="s">
        <v>100</v>
      </c>
      <c r="H4" s="27" t="s">
        <v>103</v>
      </c>
      <c r="I4" s="40"/>
      <c r="J4" s="40"/>
      <c r="K4" s="40"/>
    </row>
    <row r="5" spans="1:12" ht="20.149999999999999" customHeight="1" x14ac:dyDescent="0.35">
      <c r="A5" s="70"/>
      <c r="B5" s="95">
        <v>1</v>
      </c>
      <c r="C5" s="98"/>
      <c r="D5" s="98"/>
      <c r="E5" s="73">
        <f>$A5</f>
        <v>0</v>
      </c>
      <c r="F5" s="73">
        <f>$A9</f>
        <v>0</v>
      </c>
      <c r="G5" s="73">
        <f>$A53</f>
        <v>0</v>
      </c>
      <c r="H5" s="32">
        <f>$A57</f>
        <v>0</v>
      </c>
      <c r="I5" s="40"/>
      <c r="J5" s="40"/>
      <c r="K5" s="40"/>
    </row>
    <row r="6" spans="1:12" ht="20.149999999999999" customHeight="1" x14ac:dyDescent="0.35">
      <c r="A6" s="71"/>
      <c r="B6" s="97">
        <v>2</v>
      </c>
      <c r="C6" s="98"/>
      <c r="D6" s="98"/>
      <c r="E6" s="34">
        <f>$A13</f>
        <v>0</v>
      </c>
      <c r="F6" s="34">
        <f>$A17</f>
        <v>0</v>
      </c>
      <c r="G6" s="34">
        <f>$A61</f>
        <v>0</v>
      </c>
      <c r="H6" s="35">
        <f>$A65</f>
        <v>0</v>
      </c>
      <c r="I6" s="40"/>
      <c r="J6" s="40"/>
      <c r="K6" s="40"/>
    </row>
    <row r="7" spans="1:12" ht="20.149999999999999" customHeight="1" x14ac:dyDescent="0.35">
      <c r="A7" s="71"/>
      <c r="B7" s="97">
        <v>3</v>
      </c>
      <c r="C7" s="98"/>
      <c r="D7" s="98"/>
      <c r="E7" s="34">
        <f>$A21</f>
        <v>0</v>
      </c>
      <c r="F7" s="34">
        <f>$A25</f>
        <v>0</v>
      </c>
      <c r="G7" s="34">
        <f>$A69</f>
        <v>0</v>
      </c>
      <c r="H7" s="35">
        <f>$A73</f>
        <v>0</v>
      </c>
      <c r="I7" s="40"/>
      <c r="J7" s="40"/>
      <c r="K7" s="40"/>
    </row>
    <row r="8" spans="1:12" ht="20.149999999999999" customHeight="1" x14ac:dyDescent="0.35">
      <c r="A8" s="71"/>
      <c r="B8" s="97">
        <v>4</v>
      </c>
      <c r="C8" s="98"/>
      <c r="D8" s="98"/>
      <c r="E8" s="34">
        <f>$A29</f>
        <v>0</v>
      </c>
      <c r="F8" s="34">
        <f>$A33</f>
        <v>0</v>
      </c>
      <c r="G8" s="34">
        <f>$A77</f>
        <v>0</v>
      </c>
      <c r="H8" s="35">
        <f>$A81</f>
        <v>0</v>
      </c>
      <c r="I8" s="40"/>
      <c r="J8" s="40"/>
      <c r="K8" s="40"/>
    </row>
    <row r="9" spans="1:12" ht="20.149999999999999" customHeight="1" x14ac:dyDescent="0.35">
      <c r="A9" s="71"/>
      <c r="B9" s="97">
        <v>5</v>
      </c>
      <c r="C9" s="98"/>
      <c r="D9" s="98"/>
      <c r="E9" s="34">
        <f>$A37</f>
        <v>0</v>
      </c>
      <c r="F9" s="34">
        <f>$A41</f>
        <v>0</v>
      </c>
      <c r="G9" s="34">
        <f>$A85</f>
        <v>0</v>
      </c>
      <c r="H9" s="35">
        <f>$A89</f>
        <v>0</v>
      </c>
      <c r="I9" s="40"/>
      <c r="J9" s="40"/>
      <c r="K9" s="40"/>
    </row>
    <row r="10" spans="1:12" ht="20.149999999999999" customHeight="1" x14ac:dyDescent="0.35">
      <c r="A10" s="71"/>
      <c r="B10" s="99">
        <v>6</v>
      </c>
      <c r="C10" s="100" t="s">
        <v>119</v>
      </c>
      <c r="D10" s="100" t="s">
        <v>120</v>
      </c>
      <c r="E10" s="34">
        <f>$A45</f>
        <v>0</v>
      </c>
      <c r="F10" s="34">
        <f>$A49</f>
        <v>0</v>
      </c>
      <c r="G10" s="34">
        <f>$A93</f>
        <v>0</v>
      </c>
      <c r="H10" s="35">
        <f>$A97</f>
        <v>0</v>
      </c>
      <c r="I10" s="39"/>
      <c r="J10" s="39"/>
      <c r="K10" s="40"/>
    </row>
    <row r="11" spans="1:12" ht="20.149999999999999" customHeight="1" x14ac:dyDescent="0.35">
      <c r="A11" s="71"/>
      <c r="B11" s="98">
        <v>1</v>
      </c>
      <c r="C11" s="98" t="str">
        <f>IF(C$5="","",C$5)</f>
        <v/>
      </c>
      <c r="D11" s="98" t="str">
        <f>IF(D$5="","",D$5)</f>
        <v/>
      </c>
      <c r="E11" s="34">
        <f>$A6</f>
        <v>0</v>
      </c>
      <c r="F11" s="34">
        <f>$A10</f>
        <v>0</v>
      </c>
      <c r="G11" s="34">
        <f>$A54</f>
        <v>0</v>
      </c>
      <c r="H11" s="35">
        <f>$A58</f>
        <v>0</v>
      </c>
      <c r="I11" s="39"/>
      <c r="J11" s="39"/>
      <c r="K11" s="40"/>
    </row>
    <row r="12" spans="1:12" ht="20.149999999999999" customHeight="1" x14ac:dyDescent="0.35">
      <c r="A12" s="71"/>
      <c r="B12" s="98">
        <v>2</v>
      </c>
      <c r="C12" s="98" t="str">
        <f>IF(C$6="","",C$6)</f>
        <v/>
      </c>
      <c r="D12" s="98" t="str">
        <f>IF(D$6="","",D$6)</f>
        <v/>
      </c>
      <c r="E12" s="34">
        <f>$A14</f>
        <v>0</v>
      </c>
      <c r="F12" s="34">
        <f>$A18</f>
        <v>0</v>
      </c>
      <c r="G12" s="34">
        <f>$A62</f>
        <v>0</v>
      </c>
      <c r="H12" s="35">
        <f>$A66</f>
        <v>0</v>
      </c>
      <c r="I12" s="39"/>
      <c r="J12" s="39"/>
      <c r="K12" s="40"/>
    </row>
    <row r="13" spans="1:12" ht="20.149999999999999" customHeight="1" x14ac:dyDescent="0.35">
      <c r="A13" s="71"/>
      <c r="B13" s="98">
        <v>3</v>
      </c>
      <c r="C13" s="98" t="str">
        <f>IF(C$7="","",C$7)</f>
        <v/>
      </c>
      <c r="D13" s="98" t="str">
        <f>IF(D$7="","",D$7)</f>
        <v/>
      </c>
      <c r="E13" s="34">
        <f>$A22</f>
        <v>0</v>
      </c>
      <c r="F13" s="34">
        <f>$A26</f>
        <v>0</v>
      </c>
      <c r="G13" s="34">
        <f>$A70</f>
        <v>0</v>
      </c>
      <c r="H13" s="35">
        <f>$A74</f>
        <v>0</v>
      </c>
      <c r="I13" s="39"/>
      <c r="J13" s="39"/>
      <c r="K13" s="40"/>
    </row>
    <row r="14" spans="1:12" ht="20.149999999999999" customHeight="1" x14ac:dyDescent="0.35">
      <c r="A14" s="71"/>
      <c r="B14" s="98">
        <v>4</v>
      </c>
      <c r="C14" s="98" t="str">
        <f>IF(C$8="","",C$8)</f>
        <v/>
      </c>
      <c r="D14" s="98" t="str">
        <f>IF(D$8="","",D$8)</f>
        <v/>
      </c>
      <c r="E14" s="34">
        <f>$A30</f>
        <v>0</v>
      </c>
      <c r="F14" s="34">
        <f>$A34</f>
        <v>0</v>
      </c>
      <c r="G14" s="34">
        <f>$A78</f>
        <v>0</v>
      </c>
      <c r="H14" s="35">
        <f>$A82</f>
        <v>0</v>
      </c>
      <c r="I14" s="39"/>
      <c r="J14" s="39"/>
      <c r="K14" s="40"/>
    </row>
    <row r="15" spans="1:12" ht="20.149999999999999" customHeight="1" x14ac:dyDescent="0.35">
      <c r="A15" s="71"/>
      <c r="B15" s="98">
        <v>5</v>
      </c>
      <c r="C15" s="98" t="str">
        <f>IF(C$9="","",C$9)</f>
        <v/>
      </c>
      <c r="D15" s="98" t="str">
        <f>IF(D$9="","",D$9)</f>
        <v/>
      </c>
      <c r="E15" s="34">
        <f>$A38</f>
        <v>0</v>
      </c>
      <c r="F15" s="34">
        <f>$A42</f>
        <v>0</v>
      </c>
      <c r="G15" s="34">
        <f>$A86</f>
        <v>0</v>
      </c>
      <c r="H15" s="35">
        <f>$A90</f>
        <v>0</v>
      </c>
      <c r="I15" s="39"/>
      <c r="J15" s="39"/>
      <c r="K15" s="40"/>
    </row>
    <row r="16" spans="1:12" ht="20.149999999999999" customHeight="1" x14ac:dyDescent="0.35">
      <c r="A16" s="71"/>
      <c r="B16" s="98">
        <v>6</v>
      </c>
      <c r="C16" s="98" t="str">
        <f>IF(C$10="","",C$10)</f>
        <v>Mref</v>
      </c>
      <c r="D16" s="98" t="str">
        <f>IF(D$10="","",D$10)</f>
        <v>VPH000-0000000A</v>
      </c>
      <c r="E16" s="34">
        <f>$A46</f>
        <v>0</v>
      </c>
      <c r="F16" s="34">
        <f>$A50</f>
        <v>0</v>
      </c>
      <c r="G16" s="34">
        <f>$A94</f>
        <v>0</v>
      </c>
      <c r="H16" s="35">
        <f>$A98</f>
        <v>0</v>
      </c>
      <c r="I16" s="39"/>
      <c r="J16" s="39"/>
      <c r="K16" s="40"/>
    </row>
    <row r="17" spans="1:11" ht="20.149999999999999" customHeight="1" x14ac:dyDescent="0.35">
      <c r="A17" s="71"/>
      <c r="B17" s="98">
        <v>1</v>
      </c>
      <c r="C17" s="98" t="str">
        <f>IF(C$5="","",C$5)</f>
        <v/>
      </c>
      <c r="D17" s="98" t="str">
        <f>IF(D$5="","",D$5)</f>
        <v/>
      </c>
      <c r="E17" s="34">
        <f>$A7</f>
        <v>0</v>
      </c>
      <c r="F17" s="34">
        <f>$A11</f>
        <v>0</v>
      </c>
      <c r="G17" s="34">
        <f>$A55</f>
        <v>0</v>
      </c>
      <c r="H17" s="35">
        <f>$A59</f>
        <v>0</v>
      </c>
      <c r="I17" s="39"/>
      <c r="J17" s="39"/>
      <c r="K17" s="40"/>
    </row>
    <row r="18" spans="1:11" ht="20.149999999999999" customHeight="1" x14ac:dyDescent="0.35">
      <c r="A18" s="71"/>
      <c r="B18" s="98">
        <v>2</v>
      </c>
      <c r="C18" s="98" t="str">
        <f>IF(C$6="","",C$6)</f>
        <v/>
      </c>
      <c r="D18" s="98" t="str">
        <f>IF(D$6="","",D$6)</f>
        <v/>
      </c>
      <c r="E18" s="34">
        <f>$A15</f>
        <v>0</v>
      </c>
      <c r="F18" s="34">
        <f>$A19</f>
        <v>0</v>
      </c>
      <c r="G18" s="34">
        <f>$A63</f>
        <v>0</v>
      </c>
      <c r="H18" s="35">
        <f>$A67</f>
        <v>0</v>
      </c>
      <c r="I18" s="39"/>
      <c r="J18" s="39"/>
      <c r="K18" s="40"/>
    </row>
    <row r="19" spans="1:11" ht="20.149999999999999" customHeight="1" x14ac:dyDescent="0.35">
      <c r="A19" s="71"/>
      <c r="B19" s="98">
        <v>3</v>
      </c>
      <c r="C19" s="98" t="str">
        <f>IF(C$7="","",C$7)</f>
        <v/>
      </c>
      <c r="D19" s="98" t="str">
        <f>IF(D$7="","",D$7)</f>
        <v/>
      </c>
      <c r="E19" s="34">
        <f>$A23</f>
        <v>0</v>
      </c>
      <c r="F19" s="34">
        <f>$A27</f>
        <v>0</v>
      </c>
      <c r="G19" s="34">
        <f>$A71</f>
        <v>0</v>
      </c>
      <c r="H19" s="35">
        <f>$A75</f>
        <v>0</v>
      </c>
      <c r="I19" s="39"/>
      <c r="J19" s="39"/>
      <c r="K19" s="40"/>
    </row>
    <row r="20" spans="1:11" ht="20.149999999999999" customHeight="1" x14ac:dyDescent="0.35">
      <c r="A20" s="71"/>
      <c r="B20" s="98">
        <v>4</v>
      </c>
      <c r="C20" s="98" t="str">
        <f>IF(C$8="","",C$8)</f>
        <v/>
      </c>
      <c r="D20" s="98" t="str">
        <f>IF(D$8="","",D$8)</f>
        <v/>
      </c>
      <c r="E20" s="34">
        <f>$A31</f>
        <v>0</v>
      </c>
      <c r="F20" s="34">
        <f>$A35</f>
        <v>0</v>
      </c>
      <c r="G20" s="34">
        <f>$A79</f>
        <v>0</v>
      </c>
      <c r="H20" s="35">
        <f>$A83</f>
        <v>0</v>
      </c>
      <c r="I20" s="39"/>
      <c r="J20" s="39"/>
      <c r="K20" s="40"/>
    </row>
    <row r="21" spans="1:11" ht="20.149999999999999" customHeight="1" x14ac:dyDescent="0.35">
      <c r="A21" s="71"/>
      <c r="B21" s="98">
        <v>5</v>
      </c>
      <c r="C21" s="98" t="str">
        <f>IF(C$9="","",C$9)</f>
        <v/>
      </c>
      <c r="D21" s="98" t="str">
        <f>IF(D$9="","",D$9)</f>
        <v/>
      </c>
      <c r="E21" s="34">
        <f>$A39</f>
        <v>0</v>
      </c>
      <c r="F21" s="34">
        <f>$A43</f>
        <v>0</v>
      </c>
      <c r="G21" s="34">
        <f>$A87</f>
        <v>0</v>
      </c>
      <c r="H21" s="35">
        <f>$A91</f>
        <v>0</v>
      </c>
      <c r="I21" s="39"/>
      <c r="J21" s="39"/>
      <c r="K21" s="40"/>
    </row>
    <row r="22" spans="1:11" ht="20.149999999999999" customHeight="1" x14ac:dyDescent="0.35">
      <c r="A22" s="71"/>
      <c r="B22" s="98">
        <v>6</v>
      </c>
      <c r="C22" s="98" t="str">
        <f>IF(C$10="","",C$10)</f>
        <v>Mref</v>
      </c>
      <c r="D22" s="98" t="str">
        <f>IF(D$10="","",D$10)</f>
        <v>VPH000-0000000A</v>
      </c>
      <c r="E22" s="34">
        <f>$A47</f>
        <v>0</v>
      </c>
      <c r="F22" s="34">
        <f>$A51</f>
        <v>0</v>
      </c>
      <c r="G22" s="34">
        <f>$A95</f>
        <v>0</v>
      </c>
      <c r="H22" s="35">
        <f>$A99</f>
        <v>0</v>
      </c>
      <c r="I22" s="39"/>
      <c r="J22" s="39"/>
      <c r="K22" s="40"/>
    </row>
    <row r="23" spans="1:11" ht="20.149999999999999" customHeight="1" x14ac:dyDescent="0.35">
      <c r="A23" s="71"/>
      <c r="B23" s="98">
        <v>1</v>
      </c>
      <c r="C23" s="98" t="str">
        <f>IF(C$5="","",C$5)</f>
        <v/>
      </c>
      <c r="D23" s="98" t="str">
        <f>IF(D$5="","",D$5)</f>
        <v/>
      </c>
      <c r="E23" s="34">
        <f>$A8</f>
        <v>0</v>
      </c>
      <c r="F23" s="34">
        <f>$A12</f>
        <v>0</v>
      </c>
      <c r="G23" s="34">
        <f>$A56</f>
        <v>0</v>
      </c>
      <c r="H23" s="35">
        <f>$A60</f>
        <v>0</v>
      </c>
      <c r="I23" s="39"/>
      <c r="J23" s="39"/>
      <c r="K23" s="40"/>
    </row>
    <row r="24" spans="1:11" ht="20.149999999999999" customHeight="1" x14ac:dyDescent="0.35">
      <c r="A24" s="71"/>
      <c r="B24" s="98">
        <v>2</v>
      </c>
      <c r="C24" s="98" t="str">
        <f>IF(C$6="","",C$6)</f>
        <v/>
      </c>
      <c r="D24" s="98" t="str">
        <f>IF(D$6="","",D$6)</f>
        <v/>
      </c>
      <c r="E24" s="34">
        <f>$A16</f>
        <v>0</v>
      </c>
      <c r="F24" s="34">
        <f>$A20</f>
        <v>0</v>
      </c>
      <c r="G24" s="34">
        <f>$A64</f>
        <v>0</v>
      </c>
      <c r="H24" s="35">
        <f>$A68</f>
        <v>0</v>
      </c>
      <c r="I24" s="39"/>
      <c r="J24" s="39"/>
      <c r="K24" s="40"/>
    </row>
    <row r="25" spans="1:11" ht="20.149999999999999" customHeight="1" x14ac:dyDescent="0.35">
      <c r="A25" s="71"/>
      <c r="B25" s="98">
        <v>3</v>
      </c>
      <c r="C25" s="98" t="str">
        <f>IF(C$7="","",C$7)</f>
        <v/>
      </c>
      <c r="D25" s="98" t="str">
        <f>IF(D$7="","",D$7)</f>
        <v/>
      </c>
      <c r="E25" s="34">
        <f>$A24</f>
        <v>0</v>
      </c>
      <c r="F25" s="34">
        <f>$A28</f>
        <v>0</v>
      </c>
      <c r="G25" s="34">
        <f>$A72</f>
        <v>0</v>
      </c>
      <c r="H25" s="35">
        <f>$A76</f>
        <v>0</v>
      </c>
      <c r="I25" s="39"/>
      <c r="J25" s="39"/>
      <c r="K25" s="40"/>
    </row>
    <row r="26" spans="1:11" ht="20.149999999999999" customHeight="1" x14ac:dyDescent="0.35">
      <c r="A26" s="71"/>
      <c r="B26" s="98">
        <v>4</v>
      </c>
      <c r="C26" s="98" t="str">
        <f>IF(C$8="","",C$8)</f>
        <v/>
      </c>
      <c r="D26" s="98" t="str">
        <f>IF(D$8="","",D$8)</f>
        <v/>
      </c>
      <c r="E26" s="34">
        <f>$A32</f>
        <v>0</v>
      </c>
      <c r="F26" s="34">
        <f>$A36</f>
        <v>0</v>
      </c>
      <c r="G26" s="34">
        <f>$A80</f>
        <v>0</v>
      </c>
      <c r="H26" s="35">
        <f>$A84</f>
        <v>0</v>
      </c>
      <c r="I26" s="39"/>
      <c r="J26" s="39"/>
      <c r="K26" s="40"/>
    </row>
    <row r="27" spans="1:11" ht="20.149999999999999" customHeight="1" x14ac:dyDescent="0.35">
      <c r="A27" s="71"/>
      <c r="B27" s="98">
        <v>5</v>
      </c>
      <c r="C27" s="98" t="str">
        <f>IF(C$9="","",C$9)</f>
        <v/>
      </c>
      <c r="D27" s="98" t="str">
        <f>IF(D$9="","",D$9)</f>
        <v/>
      </c>
      <c r="E27" s="34">
        <f>$A40</f>
        <v>0</v>
      </c>
      <c r="F27" s="34">
        <f>$A44</f>
        <v>0</v>
      </c>
      <c r="G27" s="34">
        <f>$A88</f>
        <v>0</v>
      </c>
      <c r="H27" s="35">
        <f>$A92</f>
        <v>0</v>
      </c>
      <c r="I27" s="39"/>
      <c r="J27" s="39"/>
      <c r="K27" s="40"/>
    </row>
    <row r="28" spans="1:11" ht="20.149999999999999" customHeight="1" thickBot="1" x14ac:dyDescent="0.4">
      <c r="A28" s="71"/>
      <c r="B28" s="102">
        <v>6</v>
      </c>
      <c r="C28" s="102" t="str">
        <f>IF(C$10="","",C$10)</f>
        <v>Mref</v>
      </c>
      <c r="D28" s="102" t="str">
        <f>IF(D$10="","",D$10)</f>
        <v>VPH000-0000000A</v>
      </c>
      <c r="E28" s="36">
        <f>$A48</f>
        <v>0</v>
      </c>
      <c r="F28" s="36">
        <f>$A52</f>
        <v>0</v>
      </c>
      <c r="G28" s="36">
        <f>$A96</f>
        <v>0</v>
      </c>
      <c r="H28" s="37">
        <f>$A100</f>
        <v>0</v>
      </c>
      <c r="I28" s="39"/>
      <c r="J28" s="39"/>
      <c r="K28" s="40"/>
    </row>
    <row r="29" spans="1:11" ht="20.149999999999999" customHeight="1" x14ac:dyDescent="0.35">
      <c r="A29" s="71"/>
      <c r="B29" s="38"/>
      <c r="C29" s="38"/>
      <c r="D29" s="38"/>
      <c r="E29" s="39"/>
      <c r="F29" s="39"/>
      <c r="G29" s="39"/>
      <c r="H29" s="39"/>
      <c r="I29" s="39"/>
      <c r="J29" s="39"/>
      <c r="K29" s="40"/>
    </row>
    <row r="30" spans="1:11" ht="20.149999999999999" customHeight="1" x14ac:dyDescent="0.35">
      <c r="A30" s="71"/>
      <c r="B30" s="38"/>
      <c r="C30" s="38"/>
      <c r="D30" s="38"/>
      <c r="E30" s="39"/>
      <c r="F30" s="39"/>
      <c r="G30" s="39"/>
      <c r="H30" s="39"/>
      <c r="I30" s="39"/>
      <c r="J30" s="39"/>
      <c r="K30" s="40"/>
    </row>
    <row r="31" spans="1:11" ht="20.149999999999999" customHeight="1" x14ac:dyDescent="0.35">
      <c r="A31" s="71"/>
      <c r="B31" s="38"/>
      <c r="C31" s="38"/>
      <c r="D31" s="38"/>
      <c r="E31" s="39"/>
      <c r="F31" s="39"/>
      <c r="G31" s="39"/>
      <c r="H31" s="39"/>
      <c r="I31" s="39"/>
      <c r="J31" s="39"/>
      <c r="K31" s="40"/>
    </row>
    <row r="32" spans="1:11" ht="20.149999999999999" customHeight="1" x14ac:dyDescent="0.35">
      <c r="A32" s="71"/>
      <c r="B32" s="38"/>
      <c r="C32" s="38"/>
      <c r="D32" s="38"/>
      <c r="E32" s="39"/>
      <c r="F32" s="39"/>
      <c r="G32" s="39"/>
      <c r="H32" s="39"/>
      <c r="I32" s="39"/>
      <c r="J32" s="39"/>
      <c r="K32" s="40"/>
    </row>
    <row r="33" spans="1:11" ht="20.149999999999999" customHeight="1" x14ac:dyDescent="0.35">
      <c r="A33" s="71"/>
      <c r="B33" s="38"/>
      <c r="C33" s="38"/>
      <c r="D33" s="38"/>
      <c r="E33" s="39"/>
      <c r="F33" s="39"/>
      <c r="G33" s="39"/>
      <c r="H33" s="39"/>
      <c r="I33" s="39"/>
      <c r="J33" s="39"/>
      <c r="K33" s="40"/>
    </row>
    <row r="34" spans="1:11" ht="20.149999999999999" customHeight="1" x14ac:dyDescent="0.35">
      <c r="A34" s="71"/>
      <c r="B34" s="38"/>
      <c r="C34" s="38"/>
      <c r="D34" s="38"/>
      <c r="E34" s="39"/>
      <c r="F34" s="39"/>
      <c r="G34" s="39"/>
      <c r="H34" s="39"/>
      <c r="I34" s="39"/>
      <c r="J34" s="39"/>
      <c r="K34" s="40"/>
    </row>
    <row r="35" spans="1:11" ht="20.149999999999999" customHeight="1" x14ac:dyDescent="0.35">
      <c r="A35" s="71"/>
      <c r="B35" s="38"/>
      <c r="C35" s="38"/>
      <c r="D35" s="38"/>
      <c r="E35" s="39"/>
      <c r="F35" s="39"/>
      <c r="G35" s="39"/>
      <c r="H35" s="39"/>
      <c r="I35" s="39"/>
      <c r="J35" s="39"/>
      <c r="K35" s="40"/>
    </row>
    <row r="36" spans="1:11" ht="20.149999999999999" customHeight="1" x14ac:dyDescent="0.35">
      <c r="A36" s="71"/>
      <c r="B36" s="38"/>
      <c r="C36" s="38"/>
      <c r="D36" s="38"/>
      <c r="E36" s="39"/>
      <c r="F36" s="39"/>
      <c r="G36" s="39"/>
      <c r="H36" s="39"/>
      <c r="I36" s="39"/>
      <c r="J36" s="39"/>
      <c r="K36" s="40"/>
    </row>
    <row r="37" spans="1:11" ht="20.149999999999999" customHeight="1" x14ac:dyDescent="0.35">
      <c r="A37" s="71"/>
      <c r="B37" s="38"/>
      <c r="C37" s="38"/>
      <c r="D37" s="38"/>
      <c r="E37" s="39"/>
      <c r="F37" s="39"/>
      <c r="G37" s="39"/>
      <c r="H37" s="39"/>
      <c r="I37" s="39"/>
      <c r="J37" s="39"/>
      <c r="K37" s="40"/>
    </row>
    <row r="38" spans="1:11" ht="20.149999999999999" customHeight="1" x14ac:dyDescent="0.35">
      <c r="A38" s="71"/>
      <c r="B38" s="39"/>
      <c r="C38" s="39"/>
      <c r="D38" s="39"/>
      <c r="E38" s="39"/>
      <c r="F38" s="39"/>
      <c r="G38" s="39"/>
      <c r="H38" s="39"/>
      <c r="I38" s="39"/>
      <c r="J38" s="39"/>
      <c r="K38" s="40"/>
    </row>
    <row r="39" spans="1:11" ht="20.149999999999999" customHeight="1" x14ac:dyDescent="0.35">
      <c r="A39" s="71"/>
      <c r="B39" s="39"/>
      <c r="C39" s="39"/>
      <c r="D39" s="39"/>
      <c r="E39" s="39"/>
      <c r="F39" s="39"/>
      <c r="G39" s="39"/>
      <c r="H39" s="39"/>
      <c r="I39" s="39"/>
      <c r="J39" s="39"/>
      <c r="K39" s="40"/>
    </row>
    <row r="40" spans="1:11" ht="20.149999999999999" customHeight="1" x14ac:dyDescent="0.35">
      <c r="A40" s="71"/>
      <c r="B40" s="39"/>
      <c r="C40" s="39"/>
      <c r="D40" s="39"/>
      <c r="E40" s="39"/>
      <c r="F40" s="39"/>
      <c r="G40" s="39"/>
      <c r="H40" s="39"/>
      <c r="I40" s="39"/>
      <c r="J40" s="39"/>
      <c r="K40" s="40"/>
    </row>
    <row r="41" spans="1:11" ht="20.149999999999999" customHeight="1" x14ac:dyDescent="0.35">
      <c r="A41" s="71"/>
      <c r="B41" s="39"/>
      <c r="C41" s="39"/>
      <c r="D41" s="39"/>
      <c r="E41" s="39"/>
      <c r="F41" s="39"/>
      <c r="G41" s="39"/>
      <c r="H41" s="39"/>
      <c r="I41" s="39"/>
      <c r="J41" s="39"/>
      <c r="K41" s="40"/>
    </row>
    <row r="42" spans="1:11" ht="20.149999999999999" customHeight="1" x14ac:dyDescent="0.35">
      <c r="A42" s="71"/>
      <c r="B42" s="39"/>
      <c r="C42" s="39"/>
      <c r="D42" s="39"/>
      <c r="E42" s="39"/>
      <c r="F42" s="39"/>
      <c r="G42" s="39"/>
      <c r="H42" s="39"/>
      <c r="I42" s="39"/>
      <c r="J42" s="39"/>
      <c r="K42" s="40"/>
    </row>
    <row r="43" spans="1:11" ht="20.149999999999999" customHeight="1" x14ac:dyDescent="0.35">
      <c r="A43" s="71"/>
      <c r="B43" s="39"/>
      <c r="C43" s="39"/>
      <c r="D43" s="39"/>
      <c r="E43" s="39"/>
      <c r="F43" s="39"/>
      <c r="G43" s="39"/>
      <c r="H43" s="39"/>
      <c r="I43" s="39"/>
      <c r="J43" s="39"/>
      <c r="K43" s="40"/>
    </row>
    <row r="44" spans="1:11" ht="20.149999999999999" customHeight="1" x14ac:dyDescent="0.35">
      <c r="A44" s="71"/>
      <c r="B44" s="39"/>
      <c r="C44" s="39"/>
      <c r="D44" s="39"/>
      <c r="E44" s="39"/>
      <c r="F44" s="39"/>
      <c r="G44" s="39"/>
      <c r="H44" s="39"/>
      <c r="I44" s="39"/>
      <c r="J44" s="39"/>
      <c r="K44" s="40"/>
    </row>
    <row r="45" spans="1:11" ht="20.149999999999999" customHeight="1" x14ac:dyDescent="0.35">
      <c r="A45" s="71"/>
      <c r="B45" s="39"/>
      <c r="C45" s="39"/>
      <c r="D45" s="39"/>
      <c r="E45" s="39"/>
      <c r="F45" s="39"/>
      <c r="G45" s="39"/>
      <c r="H45" s="39"/>
      <c r="I45" s="39"/>
      <c r="J45" s="39"/>
      <c r="K45" s="40"/>
    </row>
    <row r="46" spans="1:11" ht="20.149999999999999" customHeight="1" x14ac:dyDescent="0.35">
      <c r="A46" s="71"/>
      <c r="B46" s="39"/>
      <c r="C46" s="39"/>
      <c r="D46" s="39"/>
      <c r="E46" s="39"/>
      <c r="F46" s="39"/>
      <c r="G46" s="39"/>
      <c r="H46" s="39"/>
      <c r="I46" s="39"/>
      <c r="J46" s="39"/>
      <c r="K46" s="40"/>
    </row>
    <row r="47" spans="1:11" ht="20.149999999999999" customHeight="1" x14ac:dyDescent="0.35">
      <c r="A47" s="71"/>
      <c r="B47" s="39"/>
      <c r="C47" s="39"/>
      <c r="D47" s="39"/>
      <c r="E47" s="39"/>
      <c r="F47" s="39"/>
      <c r="G47" s="39"/>
      <c r="H47" s="39"/>
      <c r="I47" s="39"/>
      <c r="J47" s="39"/>
      <c r="K47" s="40"/>
    </row>
    <row r="48" spans="1:11" ht="20.149999999999999" customHeight="1" x14ac:dyDescent="0.35">
      <c r="A48" s="71"/>
      <c r="B48" s="39"/>
      <c r="C48" s="39"/>
      <c r="D48" s="39"/>
      <c r="E48" s="39"/>
      <c r="F48" s="39"/>
      <c r="G48" s="39"/>
      <c r="H48" s="39"/>
      <c r="I48" s="39"/>
      <c r="J48" s="39"/>
      <c r="K48" s="40"/>
    </row>
    <row r="49" spans="1:11" ht="20.149999999999999" customHeight="1" x14ac:dyDescent="0.35">
      <c r="A49" s="71"/>
      <c r="B49" s="39"/>
      <c r="C49" s="39"/>
      <c r="D49" s="39"/>
      <c r="E49" s="39"/>
      <c r="F49" s="39"/>
      <c r="G49" s="39"/>
      <c r="H49" s="39"/>
      <c r="I49" s="39"/>
      <c r="J49" s="39"/>
      <c r="K49" s="40"/>
    </row>
    <row r="50" spans="1:11" ht="20.149999999999999" customHeight="1" x14ac:dyDescent="0.35">
      <c r="A50" s="71"/>
      <c r="B50" s="39"/>
      <c r="C50" s="39"/>
      <c r="D50" s="39"/>
      <c r="E50" s="39"/>
      <c r="F50" s="39"/>
      <c r="G50" s="39"/>
      <c r="H50" s="39"/>
      <c r="I50" s="39"/>
      <c r="J50" s="39"/>
      <c r="K50" s="40"/>
    </row>
    <row r="51" spans="1:11" ht="20.149999999999999" customHeight="1" x14ac:dyDescent="0.35">
      <c r="A51" s="71"/>
      <c r="B51" s="39"/>
      <c r="C51" s="39"/>
      <c r="D51" s="39"/>
      <c r="E51" s="39"/>
      <c r="F51" s="39"/>
      <c r="G51" s="39"/>
      <c r="H51" s="39"/>
      <c r="I51" s="39"/>
      <c r="J51" s="39"/>
      <c r="K51" s="40"/>
    </row>
    <row r="52" spans="1:11" ht="20.149999999999999" customHeight="1" x14ac:dyDescent="0.35">
      <c r="A52" s="71"/>
      <c r="B52" s="39"/>
      <c r="C52" s="39"/>
      <c r="D52" s="39"/>
      <c r="E52" s="39"/>
      <c r="F52" s="39"/>
      <c r="G52" s="39"/>
      <c r="H52" s="39"/>
      <c r="I52" s="39"/>
      <c r="J52" s="39"/>
      <c r="K52" s="40"/>
    </row>
    <row r="53" spans="1:11" ht="20.149999999999999" customHeight="1" x14ac:dyDescent="0.35">
      <c r="A53" s="71"/>
      <c r="B53" s="39"/>
      <c r="C53" s="39"/>
      <c r="D53" s="39"/>
      <c r="E53" s="39"/>
      <c r="F53" s="39"/>
      <c r="G53" s="39"/>
      <c r="H53" s="39"/>
      <c r="I53" s="39"/>
      <c r="J53" s="39"/>
      <c r="K53" s="40"/>
    </row>
    <row r="54" spans="1:11" ht="20.149999999999999" customHeight="1" x14ac:dyDescent="0.35">
      <c r="A54" s="71"/>
      <c r="B54" s="39"/>
      <c r="C54" s="39"/>
      <c r="D54" s="39"/>
      <c r="E54" s="39"/>
      <c r="F54" s="39"/>
      <c r="G54" s="39"/>
      <c r="H54" s="39"/>
      <c r="I54" s="39"/>
      <c r="J54" s="39"/>
      <c r="K54" s="40"/>
    </row>
    <row r="55" spans="1:11" ht="20.149999999999999" customHeight="1" x14ac:dyDescent="0.35">
      <c r="A55" s="71"/>
      <c r="B55" s="39"/>
      <c r="C55" s="39"/>
      <c r="D55" s="39"/>
      <c r="E55" s="39"/>
      <c r="F55" s="39"/>
      <c r="G55" s="39"/>
      <c r="H55" s="39"/>
      <c r="I55" s="39"/>
      <c r="J55" s="39"/>
      <c r="K55" s="40"/>
    </row>
    <row r="56" spans="1:11" ht="20.149999999999999" customHeight="1" x14ac:dyDescent="0.35">
      <c r="A56" s="71"/>
      <c r="B56" s="39"/>
      <c r="C56" s="39"/>
      <c r="D56" s="39"/>
      <c r="E56" s="39"/>
      <c r="F56" s="39"/>
      <c r="G56" s="39"/>
      <c r="H56" s="39"/>
      <c r="I56" s="39"/>
      <c r="J56" s="39"/>
      <c r="K56" s="40"/>
    </row>
    <row r="57" spans="1:11" ht="20.149999999999999" customHeight="1" x14ac:dyDescent="0.35">
      <c r="A57" s="71"/>
      <c r="B57" s="39"/>
      <c r="C57" s="39"/>
      <c r="D57" s="39"/>
      <c r="E57" s="39"/>
      <c r="F57" s="39"/>
      <c r="G57" s="39"/>
      <c r="H57" s="39"/>
      <c r="I57" s="39"/>
      <c r="J57" s="39"/>
      <c r="K57" s="40"/>
    </row>
    <row r="58" spans="1:11" ht="20.149999999999999" customHeight="1" x14ac:dyDescent="0.35">
      <c r="A58" s="71"/>
      <c r="B58" s="39"/>
      <c r="C58" s="39"/>
      <c r="D58" s="39"/>
      <c r="E58" s="39"/>
      <c r="F58" s="39"/>
      <c r="G58" s="39"/>
      <c r="H58" s="39"/>
      <c r="I58" s="39"/>
      <c r="J58" s="39"/>
      <c r="K58" s="40"/>
    </row>
    <row r="59" spans="1:11" ht="20.149999999999999" customHeight="1" x14ac:dyDescent="0.35">
      <c r="A59" s="71"/>
      <c r="B59" s="39"/>
      <c r="C59" s="39"/>
      <c r="D59" s="39"/>
      <c r="E59" s="39"/>
      <c r="F59" s="39"/>
      <c r="G59" s="39"/>
      <c r="H59" s="39"/>
      <c r="I59" s="39"/>
      <c r="J59" s="39"/>
      <c r="K59" s="40"/>
    </row>
    <row r="60" spans="1:11" ht="20.149999999999999" customHeight="1" x14ac:dyDescent="0.35">
      <c r="A60" s="71"/>
      <c r="B60" s="39"/>
      <c r="C60" s="39"/>
      <c r="D60" s="39"/>
      <c r="E60" s="39"/>
      <c r="F60" s="39"/>
      <c r="G60" s="39"/>
      <c r="H60" s="39"/>
      <c r="I60" s="39"/>
      <c r="J60" s="39"/>
      <c r="K60" s="40"/>
    </row>
    <row r="61" spans="1:11" ht="20.149999999999999" customHeight="1" x14ac:dyDescent="0.35">
      <c r="A61" s="71"/>
      <c r="B61" s="39"/>
      <c r="C61" s="39"/>
      <c r="D61" s="39"/>
      <c r="E61" s="39"/>
      <c r="F61" s="39"/>
      <c r="G61" s="39"/>
      <c r="H61" s="39"/>
      <c r="I61" s="39"/>
      <c r="J61" s="39"/>
      <c r="K61" s="40"/>
    </row>
    <row r="62" spans="1:11" ht="20.149999999999999" customHeight="1" x14ac:dyDescent="0.35">
      <c r="A62" s="71"/>
      <c r="B62" s="39"/>
      <c r="C62" s="39"/>
      <c r="D62" s="39"/>
      <c r="E62" s="39"/>
      <c r="F62" s="39"/>
      <c r="G62" s="39"/>
      <c r="H62" s="39"/>
      <c r="I62" s="39"/>
      <c r="J62" s="39"/>
      <c r="K62" s="40"/>
    </row>
    <row r="63" spans="1:11" ht="20.149999999999999" customHeight="1" x14ac:dyDescent="0.35">
      <c r="A63" s="71"/>
      <c r="B63" s="39"/>
      <c r="C63" s="39"/>
      <c r="D63" s="39"/>
      <c r="E63" s="39"/>
      <c r="F63" s="39"/>
      <c r="G63" s="39"/>
      <c r="H63" s="39"/>
      <c r="I63" s="39"/>
      <c r="J63" s="39"/>
      <c r="K63" s="40"/>
    </row>
    <row r="64" spans="1:11" ht="20.149999999999999" customHeight="1" x14ac:dyDescent="0.35">
      <c r="A64" s="71"/>
      <c r="B64" s="39"/>
      <c r="C64" s="39"/>
      <c r="D64" s="39"/>
      <c r="E64" s="39"/>
      <c r="F64" s="39"/>
      <c r="G64" s="39"/>
      <c r="H64" s="39"/>
      <c r="I64" s="39"/>
      <c r="J64" s="39"/>
      <c r="K64" s="40"/>
    </row>
    <row r="65" spans="1:11" ht="20.149999999999999" customHeight="1" x14ac:dyDescent="0.35">
      <c r="A65" s="71"/>
      <c r="B65" s="39"/>
      <c r="C65" s="39"/>
      <c r="D65" s="39"/>
      <c r="E65" s="39"/>
      <c r="F65" s="39"/>
      <c r="G65" s="39"/>
      <c r="H65" s="39"/>
      <c r="I65" s="39"/>
      <c r="J65" s="39"/>
      <c r="K65" s="40"/>
    </row>
    <row r="66" spans="1:11" ht="20.149999999999999" customHeight="1" x14ac:dyDescent="0.35">
      <c r="A66" s="71"/>
      <c r="B66" s="39"/>
      <c r="C66" s="39"/>
      <c r="D66" s="39"/>
      <c r="E66" s="39"/>
      <c r="F66" s="39"/>
      <c r="G66" s="39"/>
      <c r="H66" s="39"/>
      <c r="I66" s="39"/>
      <c r="J66" s="39"/>
      <c r="K66" s="40"/>
    </row>
    <row r="67" spans="1:11" ht="20.149999999999999" customHeight="1" x14ac:dyDescent="0.35">
      <c r="A67" s="71"/>
      <c r="B67" s="39"/>
      <c r="C67" s="39"/>
      <c r="D67" s="39"/>
      <c r="E67" s="39"/>
      <c r="F67" s="39"/>
      <c r="G67" s="39"/>
      <c r="H67" s="39"/>
      <c r="I67" s="39"/>
      <c r="J67" s="39"/>
      <c r="K67" s="40"/>
    </row>
    <row r="68" spans="1:11" ht="20.149999999999999" customHeight="1" x14ac:dyDescent="0.35">
      <c r="A68" s="71"/>
      <c r="B68" s="39"/>
      <c r="C68" s="39"/>
      <c r="D68" s="39"/>
      <c r="E68" s="39"/>
      <c r="F68" s="39"/>
      <c r="G68" s="39"/>
      <c r="H68" s="39"/>
      <c r="I68" s="39"/>
      <c r="J68" s="39"/>
      <c r="K68" s="40"/>
    </row>
    <row r="69" spans="1:11" ht="20.149999999999999" customHeight="1" x14ac:dyDescent="0.35">
      <c r="A69" s="71"/>
      <c r="B69" s="39"/>
      <c r="C69" s="39"/>
      <c r="D69" s="39"/>
      <c r="E69" s="39"/>
      <c r="F69" s="39"/>
      <c r="G69" s="39"/>
      <c r="H69" s="39"/>
      <c r="I69" s="39"/>
      <c r="J69" s="39"/>
      <c r="K69" s="40"/>
    </row>
    <row r="70" spans="1:11" ht="20.149999999999999" customHeight="1" x14ac:dyDescent="0.35">
      <c r="A70" s="71"/>
      <c r="B70" s="39"/>
      <c r="C70" s="39"/>
      <c r="D70" s="39"/>
      <c r="E70" s="39"/>
      <c r="F70" s="39"/>
      <c r="G70" s="39"/>
      <c r="H70" s="39"/>
      <c r="I70" s="39"/>
      <c r="J70" s="39"/>
      <c r="K70" s="40"/>
    </row>
    <row r="71" spans="1:11" ht="20.149999999999999" customHeight="1" x14ac:dyDescent="0.35">
      <c r="A71" s="71"/>
      <c r="B71" s="39"/>
      <c r="C71" s="39"/>
      <c r="D71" s="39"/>
      <c r="E71" s="39"/>
      <c r="F71" s="39"/>
      <c r="G71" s="39"/>
      <c r="H71" s="39"/>
      <c r="I71" s="39"/>
      <c r="J71" s="39"/>
      <c r="K71" s="40"/>
    </row>
    <row r="72" spans="1:11" ht="20.149999999999999" customHeight="1" x14ac:dyDescent="0.35">
      <c r="A72" s="71"/>
      <c r="B72" s="39"/>
      <c r="C72" s="39"/>
      <c r="D72" s="39"/>
      <c r="E72" s="39"/>
      <c r="F72" s="39"/>
      <c r="G72" s="39"/>
      <c r="H72" s="39"/>
      <c r="I72" s="39"/>
      <c r="J72" s="39"/>
      <c r="K72" s="40"/>
    </row>
    <row r="73" spans="1:11" ht="20.149999999999999" customHeight="1" x14ac:dyDescent="0.35">
      <c r="A73" s="71"/>
      <c r="B73" s="39"/>
      <c r="C73" s="39"/>
      <c r="D73" s="39"/>
      <c r="E73" s="39"/>
      <c r="F73" s="39"/>
      <c r="G73" s="39"/>
      <c r="H73" s="39"/>
      <c r="I73" s="39"/>
      <c r="J73" s="39"/>
      <c r="K73" s="40"/>
    </row>
    <row r="74" spans="1:11" ht="20.149999999999999" customHeight="1" x14ac:dyDescent="0.35">
      <c r="A74" s="71"/>
      <c r="B74" s="39"/>
      <c r="C74" s="39"/>
      <c r="D74" s="39"/>
      <c r="E74" s="39"/>
      <c r="F74" s="39"/>
      <c r="G74" s="39"/>
      <c r="H74" s="39"/>
      <c r="I74" s="39"/>
      <c r="J74" s="39"/>
      <c r="K74" s="40"/>
    </row>
    <row r="75" spans="1:11" ht="20.149999999999999" customHeight="1" x14ac:dyDescent="0.35">
      <c r="A75" s="71"/>
      <c r="B75" s="39"/>
      <c r="C75" s="39"/>
      <c r="D75" s="39"/>
      <c r="E75" s="39"/>
      <c r="F75" s="39"/>
      <c r="G75" s="39"/>
      <c r="H75" s="39"/>
      <c r="I75" s="39"/>
      <c r="J75" s="39"/>
      <c r="K75" s="40"/>
    </row>
    <row r="76" spans="1:11" ht="20.149999999999999" customHeight="1" x14ac:dyDescent="0.35">
      <c r="A76" s="71"/>
      <c r="B76" s="39"/>
      <c r="C76" s="39"/>
      <c r="D76" s="39"/>
      <c r="E76" s="39"/>
      <c r="F76" s="39"/>
      <c r="G76" s="39"/>
      <c r="H76" s="39"/>
      <c r="I76" s="39"/>
      <c r="J76" s="39"/>
      <c r="K76" s="40"/>
    </row>
    <row r="77" spans="1:11" ht="20.149999999999999" customHeight="1" x14ac:dyDescent="0.35">
      <c r="A77" s="71"/>
      <c r="B77" s="39"/>
      <c r="C77" s="39"/>
      <c r="D77" s="39"/>
      <c r="E77" s="39"/>
      <c r="F77" s="39"/>
      <c r="G77" s="39"/>
      <c r="H77" s="39"/>
      <c r="I77" s="39"/>
      <c r="J77" s="39"/>
      <c r="K77" s="40"/>
    </row>
    <row r="78" spans="1:11" ht="20.149999999999999" customHeight="1" x14ac:dyDescent="0.35">
      <c r="A78" s="71"/>
      <c r="B78" s="39"/>
      <c r="C78" s="39"/>
      <c r="D78" s="39"/>
      <c r="E78" s="39"/>
      <c r="F78" s="39"/>
      <c r="G78" s="39"/>
      <c r="H78" s="39"/>
      <c r="I78" s="39"/>
      <c r="J78" s="39"/>
      <c r="K78" s="40"/>
    </row>
    <row r="79" spans="1:11" ht="20.149999999999999" customHeight="1" x14ac:dyDescent="0.35">
      <c r="A79" s="71"/>
      <c r="B79" s="39"/>
      <c r="C79" s="39"/>
      <c r="D79" s="39"/>
      <c r="E79" s="39"/>
      <c r="F79" s="39"/>
      <c r="G79" s="39"/>
      <c r="H79" s="39"/>
      <c r="I79" s="39"/>
      <c r="J79" s="39"/>
      <c r="K79" s="40"/>
    </row>
    <row r="80" spans="1:11" ht="20.149999999999999" customHeight="1" x14ac:dyDescent="0.35">
      <c r="A80" s="71"/>
      <c r="B80" s="39"/>
      <c r="C80" s="39"/>
      <c r="D80" s="39"/>
      <c r="E80" s="39"/>
      <c r="F80" s="39"/>
      <c r="G80" s="39"/>
      <c r="H80" s="39"/>
      <c r="I80" s="39"/>
      <c r="J80" s="39"/>
      <c r="K80" s="40"/>
    </row>
    <row r="81" spans="1:11" ht="20.149999999999999" customHeight="1" x14ac:dyDescent="0.35">
      <c r="A81" s="71"/>
      <c r="B81" s="39"/>
      <c r="C81" s="39"/>
      <c r="D81" s="39"/>
      <c r="E81" s="39"/>
      <c r="F81" s="39"/>
      <c r="G81" s="39"/>
      <c r="H81" s="39"/>
      <c r="I81" s="39"/>
      <c r="J81" s="39"/>
      <c r="K81" s="40"/>
    </row>
    <row r="82" spans="1:11" ht="20.149999999999999" customHeight="1" x14ac:dyDescent="0.35">
      <c r="A82" s="71"/>
      <c r="B82" s="39"/>
      <c r="C82" s="39"/>
      <c r="D82" s="39"/>
      <c r="E82" s="39"/>
      <c r="F82" s="39"/>
      <c r="G82" s="39"/>
      <c r="H82" s="39"/>
      <c r="I82" s="39"/>
      <c r="J82" s="39"/>
      <c r="K82" s="40"/>
    </row>
    <row r="83" spans="1:11" ht="20.149999999999999" customHeight="1" x14ac:dyDescent="0.35">
      <c r="A83" s="71"/>
      <c r="B83" s="39"/>
      <c r="C83" s="39"/>
      <c r="D83" s="39"/>
      <c r="E83" s="39"/>
      <c r="F83" s="39"/>
      <c r="G83" s="39"/>
      <c r="H83" s="39"/>
      <c r="I83" s="39"/>
      <c r="J83" s="39"/>
      <c r="K83" s="40"/>
    </row>
    <row r="84" spans="1:11" ht="20.149999999999999" customHeight="1" x14ac:dyDescent="0.35">
      <c r="A84" s="71"/>
      <c r="B84" s="39"/>
      <c r="C84" s="39"/>
      <c r="D84" s="39"/>
      <c r="E84" s="39"/>
      <c r="F84" s="39"/>
      <c r="G84" s="39"/>
      <c r="H84" s="39"/>
      <c r="I84" s="39"/>
      <c r="J84" s="39"/>
      <c r="K84" s="40"/>
    </row>
    <row r="85" spans="1:11" ht="20.149999999999999" customHeight="1" x14ac:dyDescent="0.35">
      <c r="A85" s="71"/>
      <c r="B85" s="39"/>
      <c r="C85" s="39"/>
      <c r="D85" s="39"/>
      <c r="E85" s="39"/>
      <c r="F85" s="39"/>
      <c r="G85" s="39"/>
      <c r="H85" s="39"/>
      <c r="I85" s="39"/>
      <c r="J85" s="39"/>
      <c r="K85" s="40"/>
    </row>
    <row r="86" spans="1:11" ht="20.149999999999999" customHeight="1" x14ac:dyDescent="0.35">
      <c r="A86" s="71"/>
      <c r="B86" s="39"/>
      <c r="C86" s="39"/>
      <c r="D86" s="39"/>
      <c r="E86" s="39"/>
      <c r="F86" s="39"/>
      <c r="G86" s="39"/>
      <c r="H86" s="39"/>
      <c r="I86" s="39"/>
      <c r="J86" s="39"/>
      <c r="K86" s="40"/>
    </row>
    <row r="87" spans="1:11" ht="20.149999999999999" customHeight="1" x14ac:dyDescent="0.35">
      <c r="A87" s="71"/>
      <c r="B87" s="39"/>
      <c r="C87" s="39"/>
      <c r="D87" s="39"/>
      <c r="E87" s="39"/>
      <c r="F87" s="39"/>
      <c r="G87" s="39"/>
      <c r="H87" s="39"/>
      <c r="I87" s="39"/>
      <c r="J87" s="39"/>
      <c r="K87" s="40"/>
    </row>
    <row r="88" spans="1:11" ht="20.149999999999999" customHeight="1" x14ac:dyDescent="0.35">
      <c r="A88" s="71"/>
      <c r="B88" s="39"/>
      <c r="C88" s="39"/>
      <c r="D88" s="39"/>
      <c r="E88" s="39"/>
      <c r="F88" s="39"/>
      <c r="G88" s="39"/>
      <c r="H88" s="39"/>
      <c r="I88" s="39"/>
      <c r="J88" s="39"/>
      <c r="K88" s="40"/>
    </row>
    <row r="89" spans="1:11" ht="20.149999999999999" customHeight="1" x14ac:dyDescent="0.35">
      <c r="A89" s="71"/>
      <c r="B89" s="39"/>
      <c r="C89" s="39"/>
      <c r="D89" s="39"/>
      <c r="E89" s="39"/>
      <c r="F89" s="39"/>
      <c r="G89" s="39"/>
      <c r="H89" s="39"/>
      <c r="I89" s="39"/>
      <c r="J89" s="39"/>
      <c r="K89" s="40"/>
    </row>
    <row r="90" spans="1:11" ht="20.149999999999999" customHeight="1" x14ac:dyDescent="0.35">
      <c r="A90" s="71"/>
      <c r="B90" s="39"/>
      <c r="C90" s="39"/>
      <c r="D90" s="39"/>
      <c r="E90" s="39"/>
      <c r="F90" s="39"/>
      <c r="G90" s="39"/>
      <c r="H90" s="39"/>
      <c r="I90" s="39"/>
      <c r="J90" s="39"/>
      <c r="K90" s="40"/>
    </row>
    <row r="91" spans="1:11" ht="20.149999999999999" customHeight="1" x14ac:dyDescent="0.35">
      <c r="A91" s="71"/>
      <c r="B91" s="39"/>
      <c r="C91" s="39"/>
      <c r="D91" s="39"/>
      <c r="E91" s="39"/>
      <c r="F91" s="39"/>
      <c r="G91" s="39"/>
      <c r="H91" s="39"/>
      <c r="I91" s="39"/>
      <c r="J91" s="39"/>
      <c r="K91" s="40"/>
    </row>
    <row r="92" spans="1:11" ht="20.149999999999999" customHeight="1" x14ac:dyDescent="0.35">
      <c r="A92" s="71"/>
      <c r="B92" s="39"/>
      <c r="C92" s="39"/>
      <c r="D92" s="39"/>
      <c r="E92" s="39"/>
      <c r="F92" s="39"/>
      <c r="G92" s="39"/>
      <c r="H92" s="39"/>
      <c r="I92" s="39"/>
      <c r="J92" s="39"/>
      <c r="K92" s="40"/>
    </row>
    <row r="93" spans="1:11" ht="20.149999999999999" customHeight="1" x14ac:dyDescent="0.35">
      <c r="A93" s="71"/>
      <c r="B93" s="39"/>
      <c r="C93" s="39"/>
      <c r="D93" s="39"/>
      <c r="E93" s="39"/>
      <c r="F93" s="39"/>
      <c r="G93" s="39"/>
      <c r="H93" s="39"/>
      <c r="I93" s="39"/>
      <c r="J93" s="39"/>
      <c r="K93" s="40"/>
    </row>
    <row r="94" spans="1:11" ht="20.149999999999999" customHeight="1" x14ac:dyDescent="0.35">
      <c r="A94" s="71"/>
      <c r="B94" s="39"/>
      <c r="C94" s="39"/>
      <c r="D94" s="39"/>
      <c r="E94" s="39"/>
      <c r="F94" s="39"/>
      <c r="G94" s="39"/>
      <c r="H94" s="39"/>
      <c r="I94" s="39"/>
      <c r="J94" s="39"/>
      <c r="K94" s="40"/>
    </row>
    <row r="95" spans="1:11" ht="20.149999999999999" customHeight="1" x14ac:dyDescent="0.35">
      <c r="A95" s="71"/>
      <c r="B95" s="39"/>
      <c r="C95" s="39"/>
      <c r="D95" s="39"/>
      <c r="E95" s="39"/>
      <c r="F95" s="39"/>
      <c r="G95" s="39"/>
      <c r="H95" s="39"/>
      <c r="I95" s="39"/>
      <c r="J95" s="39"/>
      <c r="K95" s="40"/>
    </row>
    <row r="96" spans="1:11" ht="20.149999999999999" customHeight="1" x14ac:dyDescent="0.35">
      <c r="A96" s="71"/>
      <c r="B96" s="39"/>
      <c r="C96" s="39"/>
      <c r="D96" s="39"/>
      <c r="E96" s="39"/>
      <c r="F96" s="39"/>
      <c r="G96" s="39"/>
      <c r="H96" s="39"/>
      <c r="I96" s="39"/>
      <c r="J96" s="39"/>
      <c r="K96" s="40"/>
    </row>
    <row r="97" spans="1:11" ht="20.149999999999999" customHeight="1" x14ac:dyDescent="0.35">
      <c r="A97" s="71"/>
      <c r="B97" s="39"/>
      <c r="C97" s="39"/>
      <c r="D97" s="39"/>
      <c r="E97" s="39"/>
      <c r="F97" s="39"/>
      <c r="G97" s="39"/>
      <c r="H97" s="39"/>
      <c r="I97" s="39"/>
      <c r="J97" s="39"/>
      <c r="K97" s="40"/>
    </row>
    <row r="98" spans="1:11" ht="20.149999999999999" customHeight="1" x14ac:dyDescent="0.35">
      <c r="A98" s="71"/>
      <c r="B98" s="39"/>
      <c r="C98" s="39"/>
      <c r="D98" s="39"/>
      <c r="E98" s="39"/>
      <c r="F98" s="39"/>
      <c r="G98" s="39"/>
      <c r="H98" s="39"/>
      <c r="I98" s="39"/>
      <c r="J98" s="39"/>
      <c r="K98" s="40"/>
    </row>
    <row r="99" spans="1:11" ht="20.149999999999999" customHeight="1" x14ac:dyDescent="0.35">
      <c r="A99" s="71"/>
      <c r="B99" s="39"/>
      <c r="C99" s="39"/>
      <c r="D99" s="39"/>
      <c r="E99" s="39"/>
      <c r="F99" s="39"/>
      <c r="G99" s="39"/>
      <c r="H99" s="39"/>
      <c r="I99" s="39"/>
      <c r="J99" s="39"/>
      <c r="K99" s="40"/>
    </row>
    <row r="100" spans="1:11" ht="20.149999999999999" customHeight="1" thickBot="1" x14ac:dyDescent="0.4">
      <c r="A100" s="72"/>
      <c r="B100" s="39"/>
      <c r="C100" s="39"/>
      <c r="D100" s="39"/>
      <c r="E100" s="39"/>
      <c r="F100" s="39"/>
      <c r="G100" s="39"/>
      <c r="H100" s="39"/>
      <c r="I100" s="39"/>
      <c r="J100" s="39"/>
      <c r="K100" s="40"/>
    </row>
  </sheetData>
  <mergeCells count="4">
    <mergeCell ref="A1:K1"/>
    <mergeCell ref="A2:K2"/>
    <mergeCell ref="B3:D3"/>
    <mergeCell ref="E3:H3"/>
  </mergeCells>
  <pageMargins left="0.7" right="0.7" top="0.75" bottom="0.75" header="0.3" footer="0.3"/>
  <customProperties>
    <customPr name="_pios_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6.7265625" style="2" customWidth="1"/>
    <col min="5" max="7" width="12.7265625" style="2" customWidth="1"/>
    <col min="8" max="12" width="10.7265625" style="2" customWidth="1"/>
    <col min="13" max="16384" width="9.1796875" style="2"/>
  </cols>
  <sheetData>
    <row r="1" spans="1:12" ht="20.149999999999999" customHeight="1" thickBot="1" x14ac:dyDescent="0.4">
      <c r="A1" s="179" t="s">
        <v>122</v>
      </c>
      <c r="B1" s="180"/>
      <c r="C1" s="180"/>
      <c r="D1" s="180"/>
      <c r="E1" s="180"/>
      <c r="F1" s="180"/>
      <c r="G1" s="180"/>
      <c r="H1" s="180"/>
      <c r="I1" s="154"/>
      <c r="J1" s="154"/>
      <c r="K1" s="155"/>
      <c r="L1" s="64" t="str">
        <f>HYPERLINK("[Universal_Custom_PCR_Array_Panel_Conversion.xlsx]Data_Entry!$C$7","BACK")</f>
        <v>BACK</v>
      </c>
    </row>
    <row r="2" spans="1:12" ht="186" customHeight="1" thickBot="1" x14ac:dyDescent="0.4">
      <c r="A2" s="129" t="s">
        <v>351</v>
      </c>
      <c r="B2" s="130"/>
      <c r="C2" s="130"/>
      <c r="D2" s="130"/>
      <c r="E2" s="130"/>
      <c r="F2" s="130"/>
      <c r="G2" s="130"/>
      <c r="H2" s="130"/>
      <c r="I2" s="130"/>
      <c r="J2" s="151"/>
      <c r="K2" s="152"/>
    </row>
    <row r="3" spans="1:12" ht="20.149999999999999" customHeight="1" x14ac:dyDescent="0.35">
      <c r="A3" s="106" t="s">
        <v>299</v>
      </c>
      <c r="B3" s="173" t="s">
        <v>91</v>
      </c>
      <c r="C3" s="174"/>
      <c r="D3" s="175"/>
      <c r="E3" s="176" t="s">
        <v>295</v>
      </c>
      <c r="F3" s="177"/>
      <c r="G3" s="178"/>
      <c r="H3" s="40"/>
      <c r="I3" s="40"/>
      <c r="J3" s="40"/>
      <c r="K3" s="40"/>
    </row>
    <row r="4" spans="1:12" ht="20.149999999999999" customHeight="1" thickBot="1" x14ac:dyDescent="0.4">
      <c r="A4" s="5" t="s">
        <v>265</v>
      </c>
      <c r="B4" s="28" t="s">
        <v>93</v>
      </c>
      <c r="C4" s="29" t="s">
        <v>94</v>
      </c>
      <c r="D4" s="27" t="s">
        <v>95</v>
      </c>
      <c r="E4" s="28" t="s">
        <v>96</v>
      </c>
      <c r="F4" s="29" t="s">
        <v>97</v>
      </c>
      <c r="G4" s="27" t="s">
        <v>100</v>
      </c>
      <c r="H4" s="40"/>
      <c r="I4" s="40"/>
      <c r="J4" s="40"/>
      <c r="K4" s="40"/>
    </row>
    <row r="5" spans="1:12" ht="20.149999999999999" customHeight="1" x14ac:dyDescent="0.35">
      <c r="A5" s="70"/>
      <c r="B5" s="95">
        <v>1</v>
      </c>
      <c r="C5" s="98"/>
      <c r="D5" s="98"/>
      <c r="E5" s="31">
        <f>$A5</f>
        <v>0</v>
      </c>
      <c r="F5" s="31">
        <f>$A9</f>
        <v>0</v>
      </c>
      <c r="G5" s="41">
        <f>$A13</f>
        <v>0</v>
      </c>
      <c r="H5" s="40"/>
      <c r="I5" s="40"/>
      <c r="J5" s="40"/>
      <c r="K5" s="40"/>
    </row>
    <row r="6" spans="1:12" ht="20.149999999999999" customHeight="1" x14ac:dyDescent="0.35">
      <c r="A6" s="71"/>
      <c r="B6" s="97">
        <v>2</v>
      </c>
      <c r="C6" s="98"/>
      <c r="D6" s="98"/>
      <c r="E6" s="34">
        <f>$A17</f>
        <v>0</v>
      </c>
      <c r="F6" s="34">
        <f>$A21</f>
        <v>0</v>
      </c>
      <c r="G6" s="35">
        <f>$A25</f>
        <v>0</v>
      </c>
      <c r="H6" s="40"/>
      <c r="I6" s="40"/>
      <c r="J6" s="40"/>
      <c r="K6" s="40"/>
    </row>
    <row r="7" spans="1:12" ht="20.149999999999999" customHeight="1" x14ac:dyDescent="0.35">
      <c r="A7" s="71"/>
      <c r="B7" s="97">
        <v>3</v>
      </c>
      <c r="C7" s="98"/>
      <c r="D7" s="98"/>
      <c r="E7" s="34">
        <f>$A29</f>
        <v>0</v>
      </c>
      <c r="F7" s="34">
        <f>$A33</f>
        <v>0</v>
      </c>
      <c r="G7" s="35">
        <f>$A37</f>
        <v>0</v>
      </c>
      <c r="H7" s="40"/>
      <c r="I7" s="40"/>
      <c r="J7" s="40"/>
      <c r="K7" s="40"/>
    </row>
    <row r="8" spans="1:12" ht="20.149999999999999" customHeight="1" x14ac:dyDescent="0.35">
      <c r="A8" s="71"/>
      <c r="B8" s="97">
        <v>4</v>
      </c>
      <c r="C8" s="98"/>
      <c r="D8" s="98"/>
      <c r="E8" s="34">
        <f>$A41</f>
        <v>0</v>
      </c>
      <c r="F8" s="34">
        <f>$A45</f>
        <v>0</v>
      </c>
      <c r="G8" s="35">
        <f>$A49</f>
        <v>0</v>
      </c>
      <c r="H8" s="40"/>
      <c r="I8" s="40"/>
      <c r="J8" s="40"/>
      <c r="K8" s="40"/>
    </row>
    <row r="9" spans="1:12" ht="20.149999999999999" customHeight="1" x14ac:dyDescent="0.35">
      <c r="A9" s="71"/>
      <c r="B9" s="97">
        <v>5</v>
      </c>
      <c r="C9" s="98"/>
      <c r="D9" s="98"/>
      <c r="E9" s="34">
        <f>$A53</f>
        <v>0</v>
      </c>
      <c r="F9" s="34">
        <f>$A57</f>
        <v>0</v>
      </c>
      <c r="G9" s="35">
        <f>$A61</f>
        <v>0</v>
      </c>
      <c r="H9" s="40"/>
      <c r="I9" s="40"/>
      <c r="J9" s="40"/>
      <c r="K9" s="40"/>
    </row>
    <row r="10" spans="1:12" ht="20.149999999999999" customHeight="1" x14ac:dyDescent="0.35">
      <c r="A10" s="71"/>
      <c r="B10" s="97">
        <v>6</v>
      </c>
      <c r="C10" s="98"/>
      <c r="D10" s="98"/>
      <c r="E10" s="34">
        <f>$A65</f>
        <v>0</v>
      </c>
      <c r="F10" s="34">
        <f>$A69</f>
        <v>0</v>
      </c>
      <c r="G10" s="35">
        <f>$A73</f>
        <v>0</v>
      </c>
      <c r="H10" s="39"/>
      <c r="I10" s="40"/>
      <c r="J10" s="40"/>
      <c r="K10" s="40"/>
    </row>
    <row r="11" spans="1:12" ht="20.149999999999999" customHeight="1" x14ac:dyDescent="0.35">
      <c r="A11" s="71"/>
      <c r="B11" s="97">
        <v>7</v>
      </c>
      <c r="C11" s="98"/>
      <c r="D11" s="98"/>
      <c r="E11" s="34">
        <f>$A77</f>
        <v>0</v>
      </c>
      <c r="F11" s="34">
        <f>$A81</f>
        <v>0</v>
      </c>
      <c r="G11" s="35">
        <f>$A85</f>
        <v>0</v>
      </c>
      <c r="H11" s="39"/>
      <c r="I11" s="40"/>
      <c r="J11" s="40"/>
      <c r="K11" s="40"/>
    </row>
    <row r="12" spans="1:12" ht="20.149999999999999" customHeight="1" x14ac:dyDescent="0.35">
      <c r="A12" s="71"/>
      <c r="B12" s="100">
        <v>8</v>
      </c>
      <c r="C12" s="100" t="s">
        <v>119</v>
      </c>
      <c r="D12" s="100" t="s">
        <v>120</v>
      </c>
      <c r="E12" s="34">
        <f>$A89</f>
        <v>0</v>
      </c>
      <c r="F12" s="34">
        <f>$A93</f>
        <v>0</v>
      </c>
      <c r="G12" s="35">
        <f>$A97</f>
        <v>0</v>
      </c>
      <c r="H12" s="39"/>
      <c r="I12" s="40"/>
      <c r="J12" s="40"/>
      <c r="K12" s="40"/>
    </row>
    <row r="13" spans="1:12" ht="20.149999999999999" customHeight="1" x14ac:dyDescent="0.35">
      <c r="A13" s="71"/>
      <c r="B13" s="98">
        <v>1</v>
      </c>
      <c r="C13" s="98" t="str">
        <f>IF(C$5="","",C$5)</f>
        <v/>
      </c>
      <c r="D13" s="98" t="str">
        <f>IF(D$5="","",D$5)</f>
        <v/>
      </c>
      <c r="E13" s="42">
        <f>$A6</f>
        <v>0</v>
      </c>
      <c r="F13" s="34">
        <f>$A10</f>
        <v>0</v>
      </c>
      <c r="G13" s="35">
        <f>$A14</f>
        <v>0</v>
      </c>
      <c r="H13" s="39"/>
      <c r="I13" s="40"/>
      <c r="J13" s="40"/>
      <c r="K13" s="40"/>
    </row>
    <row r="14" spans="1:12" ht="20.149999999999999" customHeight="1" x14ac:dyDescent="0.35">
      <c r="A14" s="71"/>
      <c r="B14" s="98">
        <v>2</v>
      </c>
      <c r="C14" s="98" t="str">
        <f>IF(C$6="","",C$6)</f>
        <v/>
      </c>
      <c r="D14" s="98" t="str">
        <f>IF(D$6="","",D$6)</f>
        <v/>
      </c>
      <c r="E14" s="42">
        <f>$A18</f>
        <v>0</v>
      </c>
      <c r="F14" s="34">
        <f>$A22</f>
        <v>0</v>
      </c>
      <c r="G14" s="35">
        <f>$A26</f>
        <v>0</v>
      </c>
      <c r="H14" s="39"/>
      <c r="I14" s="40"/>
      <c r="J14" s="40"/>
      <c r="K14" s="40"/>
    </row>
    <row r="15" spans="1:12" ht="20.149999999999999" customHeight="1" x14ac:dyDescent="0.35">
      <c r="A15" s="71"/>
      <c r="B15" s="98">
        <v>3</v>
      </c>
      <c r="C15" s="98" t="str">
        <f>IF(C$7="","",C$7)</f>
        <v/>
      </c>
      <c r="D15" s="98" t="str">
        <f>IF(D$7="","",D$7)</f>
        <v/>
      </c>
      <c r="E15" s="42">
        <f>$A30</f>
        <v>0</v>
      </c>
      <c r="F15" s="34">
        <f>$A34</f>
        <v>0</v>
      </c>
      <c r="G15" s="35">
        <f>$A38</f>
        <v>0</v>
      </c>
      <c r="H15" s="39"/>
      <c r="I15" s="40"/>
      <c r="J15" s="40"/>
      <c r="K15" s="40"/>
    </row>
    <row r="16" spans="1:12" ht="20.149999999999999" customHeight="1" x14ac:dyDescent="0.35">
      <c r="A16" s="71"/>
      <c r="B16" s="98">
        <v>4</v>
      </c>
      <c r="C16" s="98" t="str">
        <f>IF(C$8="","",C$8)</f>
        <v/>
      </c>
      <c r="D16" s="98" t="str">
        <f>IF(D$8="","",D$8)</f>
        <v/>
      </c>
      <c r="E16" s="42">
        <f>$A42</f>
        <v>0</v>
      </c>
      <c r="F16" s="34">
        <f>$A46</f>
        <v>0</v>
      </c>
      <c r="G16" s="35">
        <f>$A50</f>
        <v>0</v>
      </c>
      <c r="H16" s="39"/>
      <c r="I16" s="40"/>
      <c r="J16" s="40"/>
      <c r="K16" s="40"/>
    </row>
    <row r="17" spans="1:11" ht="20.149999999999999" customHeight="1" x14ac:dyDescent="0.35">
      <c r="A17" s="71"/>
      <c r="B17" s="98">
        <v>5</v>
      </c>
      <c r="C17" s="98" t="str">
        <f>IF(C$9="","",C$9)</f>
        <v/>
      </c>
      <c r="D17" s="98" t="str">
        <f>IF(D$9="","",D$9)</f>
        <v/>
      </c>
      <c r="E17" s="42">
        <f>$A54</f>
        <v>0</v>
      </c>
      <c r="F17" s="34">
        <f>$A58</f>
        <v>0</v>
      </c>
      <c r="G17" s="35">
        <f>$A62</f>
        <v>0</v>
      </c>
      <c r="H17" s="39"/>
      <c r="I17" s="40"/>
      <c r="J17" s="40"/>
      <c r="K17" s="40"/>
    </row>
    <row r="18" spans="1:11" ht="20.149999999999999" customHeight="1" x14ac:dyDescent="0.35">
      <c r="A18" s="71"/>
      <c r="B18" s="98">
        <v>6</v>
      </c>
      <c r="C18" s="98" t="str">
        <f>IF(C$10="","",C$10)</f>
        <v/>
      </c>
      <c r="D18" s="98" t="str">
        <f>IF(D$10="","",D$10)</f>
        <v/>
      </c>
      <c r="E18" s="42">
        <f>$A66</f>
        <v>0</v>
      </c>
      <c r="F18" s="34">
        <f>$A70</f>
        <v>0</v>
      </c>
      <c r="G18" s="35">
        <f>$A74</f>
        <v>0</v>
      </c>
      <c r="H18" s="39"/>
      <c r="I18" s="40"/>
      <c r="J18" s="39"/>
      <c r="K18" s="40"/>
    </row>
    <row r="19" spans="1:11" ht="20.149999999999999" customHeight="1" x14ac:dyDescent="0.35">
      <c r="A19" s="71"/>
      <c r="B19" s="98">
        <v>7</v>
      </c>
      <c r="C19" s="98" t="str">
        <f>IF(C$11="","",C$11)</f>
        <v/>
      </c>
      <c r="D19" s="98" t="str">
        <f>IF(D$11="","",D$11)</f>
        <v/>
      </c>
      <c r="E19" s="42">
        <f>$A78</f>
        <v>0</v>
      </c>
      <c r="F19" s="34">
        <f>$A82</f>
        <v>0</v>
      </c>
      <c r="G19" s="35">
        <f>$A86</f>
        <v>0</v>
      </c>
      <c r="H19" s="39"/>
      <c r="I19" s="40"/>
      <c r="J19" s="39"/>
      <c r="K19" s="40"/>
    </row>
    <row r="20" spans="1:11" ht="20.149999999999999" customHeight="1" x14ac:dyDescent="0.35">
      <c r="A20" s="71"/>
      <c r="B20" s="98">
        <v>8</v>
      </c>
      <c r="C20" s="98" t="str">
        <f>IF(C$12="","",C$12)</f>
        <v>Mref</v>
      </c>
      <c r="D20" s="98" t="str">
        <f>IF(D$12="","",D$12)</f>
        <v>VPH000-0000000A</v>
      </c>
      <c r="E20" s="42">
        <f>$A90</f>
        <v>0</v>
      </c>
      <c r="F20" s="34">
        <f>$A94</f>
        <v>0</v>
      </c>
      <c r="G20" s="35">
        <f>$A98</f>
        <v>0</v>
      </c>
      <c r="H20" s="39"/>
      <c r="I20" s="40"/>
      <c r="J20" s="39"/>
      <c r="K20" s="40"/>
    </row>
    <row r="21" spans="1:11" ht="20.149999999999999" customHeight="1" x14ac:dyDescent="0.35">
      <c r="A21" s="71"/>
      <c r="B21" s="98">
        <v>1</v>
      </c>
      <c r="C21" s="98" t="str">
        <f>IF(C$5="","",C$5)</f>
        <v/>
      </c>
      <c r="D21" s="98" t="str">
        <f>IF(D$5="","",D$5)</f>
        <v/>
      </c>
      <c r="E21" s="42">
        <f>$A7</f>
        <v>0</v>
      </c>
      <c r="F21" s="34">
        <f>$A11</f>
        <v>0</v>
      </c>
      <c r="G21" s="35">
        <f>$A15</f>
        <v>0</v>
      </c>
      <c r="H21" s="39"/>
      <c r="I21" s="40"/>
      <c r="J21" s="39"/>
      <c r="K21" s="40"/>
    </row>
    <row r="22" spans="1:11" ht="20.149999999999999" customHeight="1" x14ac:dyDescent="0.35">
      <c r="A22" s="71"/>
      <c r="B22" s="98">
        <v>2</v>
      </c>
      <c r="C22" s="98" t="str">
        <f>IF(C$6="","",C$6)</f>
        <v/>
      </c>
      <c r="D22" s="98" t="str">
        <f>IF(D$6="","",D$6)</f>
        <v/>
      </c>
      <c r="E22" s="42">
        <f>$A19</f>
        <v>0</v>
      </c>
      <c r="F22" s="34">
        <f>$A23</f>
        <v>0</v>
      </c>
      <c r="G22" s="35">
        <f>$A27</f>
        <v>0</v>
      </c>
      <c r="H22" s="39"/>
      <c r="I22" s="40"/>
      <c r="J22" s="39"/>
      <c r="K22" s="40"/>
    </row>
    <row r="23" spans="1:11" ht="20.149999999999999" customHeight="1" x14ac:dyDescent="0.35">
      <c r="A23" s="71"/>
      <c r="B23" s="98">
        <v>3</v>
      </c>
      <c r="C23" s="98" t="str">
        <f>IF(C$7="","",C$7)</f>
        <v/>
      </c>
      <c r="D23" s="98" t="str">
        <f>IF(D$7="","",D$7)</f>
        <v/>
      </c>
      <c r="E23" s="42">
        <f>$A31</f>
        <v>0</v>
      </c>
      <c r="F23" s="34">
        <f>$A35</f>
        <v>0</v>
      </c>
      <c r="G23" s="35">
        <f>$A39</f>
        <v>0</v>
      </c>
      <c r="H23" s="39"/>
      <c r="I23" s="40"/>
      <c r="J23" s="39"/>
      <c r="K23" s="40"/>
    </row>
    <row r="24" spans="1:11" ht="20.149999999999999" customHeight="1" x14ac:dyDescent="0.35">
      <c r="A24" s="71"/>
      <c r="B24" s="98">
        <v>4</v>
      </c>
      <c r="C24" s="98" t="str">
        <f>IF(C$8="","",C$8)</f>
        <v/>
      </c>
      <c r="D24" s="98" t="str">
        <f>IF(D$8="","",D$8)</f>
        <v/>
      </c>
      <c r="E24" s="42">
        <f>$A43</f>
        <v>0</v>
      </c>
      <c r="F24" s="34">
        <f>$A47</f>
        <v>0</v>
      </c>
      <c r="G24" s="35">
        <f>$A51</f>
        <v>0</v>
      </c>
      <c r="H24" s="39"/>
      <c r="I24" s="40"/>
      <c r="J24" s="39"/>
      <c r="K24" s="40"/>
    </row>
    <row r="25" spans="1:11" ht="20.149999999999999" customHeight="1" x14ac:dyDescent="0.35">
      <c r="A25" s="71"/>
      <c r="B25" s="98">
        <v>5</v>
      </c>
      <c r="C25" s="98" t="str">
        <f>IF(C$9="","",C$9)</f>
        <v/>
      </c>
      <c r="D25" s="98" t="str">
        <f>IF(D$9="","",D$9)</f>
        <v/>
      </c>
      <c r="E25" s="42">
        <f>$A55</f>
        <v>0</v>
      </c>
      <c r="F25" s="34">
        <f>$A59</f>
        <v>0</v>
      </c>
      <c r="G25" s="35">
        <f>$A63</f>
        <v>0</v>
      </c>
      <c r="H25" s="39"/>
      <c r="I25" s="40"/>
      <c r="J25" s="39"/>
      <c r="K25" s="40"/>
    </row>
    <row r="26" spans="1:11" ht="20.149999999999999" customHeight="1" x14ac:dyDescent="0.35">
      <c r="A26" s="71"/>
      <c r="B26" s="98">
        <v>6</v>
      </c>
      <c r="C26" s="98" t="str">
        <f>IF(C$10="","",C$10)</f>
        <v/>
      </c>
      <c r="D26" s="98" t="str">
        <f>IF(D$10="","",D$10)</f>
        <v/>
      </c>
      <c r="E26" s="42">
        <f>$A67</f>
        <v>0</v>
      </c>
      <c r="F26" s="34">
        <f>$A71</f>
        <v>0</v>
      </c>
      <c r="G26" s="35">
        <f>$A75</f>
        <v>0</v>
      </c>
      <c r="H26" s="39"/>
      <c r="I26" s="40"/>
      <c r="J26" s="39"/>
      <c r="K26" s="40"/>
    </row>
    <row r="27" spans="1:11" ht="20.149999999999999" customHeight="1" x14ac:dyDescent="0.35">
      <c r="A27" s="71"/>
      <c r="B27" s="98">
        <v>7</v>
      </c>
      <c r="C27" s="98" t="str">
        <f>IF(C$11="","",C$11)</f>
        <v/>
      </c>
      <c r="D27" s="98" t="str">
        <f>IF(D$11="","",D$11)</f>
        <v/>
      </c>
      <c r="E27" s="42">
        <f>$A79</f>
        <v>0</v>
      </c>
      <c r="F27" s="34">
        <f>$A83</f>
        <v>0</v>
      </c>
      <c r="G27" s="35">
        <f>$A87</f>
        <v>0</v>
      </c>
      <c r="H27" s="39"/>
      <c r="I27" s="40"/>
      <c r="J27" s="39"/>
      <c r="K27" s="40"/>
    </row>
    <row r="28" spans="1:11" ht="20.149999999999999" customHeight="1" x14ac:dyDescent="0.35">
      <c r="A28" s="71"/>
      <c r="B28" s="98">
        <v>8</v>
      </c>
      <c r="C28" s="98" t="str">
        <f>IF(C$12="","",C$12)</f>
        <v>Mref</v>
      </c>
      <c r="D28" s="98" t="str">
        <f>IF(D$12="","",D$12)</f>
        <v>VPH000-0000000A</v>
      </c>
      <c r="E28" s="42">
        <f>$A91</f>
        <v>0</v>
      </c>
      <c r="F28" s="34">
        <f>$A95</f>
        <v>0</v>
      </c>
      <c r="G28" s="35">
        <f>$A99</f>
        <v>0</v>
      </c>
      <c r="H28" s="39"/>
      <c r="I28" s="40"/>
      <c r="J28" s="39"/>
      <c r="K28" s="40"/>
    </row>
    <row r="29" spans="1:11" ht="20.149999999999999" customHeight="1" x14ac:dyDescent="0.35">
      <c r="A29" s="71"/>
      <c r="B29" s="98">
        <v>1</v>
      </c>
      <c r="C29" s="98" t="str">
        <f>IF(C$5="","",C$5)</f>
        <v/>
      </c>
      <c r="D29" s="98" t="str">
        <f>IF(D$5="","",D$5)</f>
        <v/>
      </c>
      <c r="E29" s="42">
        <f>$A8</f>
        <v>0</v>
      </c>
      <c r="F29" s="34">
        <f>$A12</f>
        <v>0</v>
      </c>
      <c r="G29" s="35">
        <f>$A16</f>
        <v>0</v>
      </c>
      <c r="H29" s="39"/>
      <c r="I29" s="40"/>
      <c r="J29" s="39"/>
      <c r="K29" s="40"/>
    </row>
    <row r="30" spans="1:11" ht="20.149999999999999" customHeight="1" x14ac:dyDescent="0.35">
      <c r="A30" s="71"/>
      <c r="B30" s="98">
        <v>2</v>
      </c>
      <c r="C30" s="98" t="str">
        <f>IF(C$6="","",C$6)</f>
        <v/>
      </c>
      <c r="D30" s="98" t="str">
        <f>IF(D$6="","",D$6)</f>
        <v/>
      </c>
      <c r="E30" s="42">
        <f>$A20</f>
        <v>0</v>
      </c>
      <c r="F30" s="34">
        <f>$A24</f>
        <v>0</v>
      </c>
      <c r="G30" s="35">
        <f>$A28</f>
        <v>0</v>
      </c>
      <c r="H30" s="39"/>
      <c r="I30" s="40"/>
      <c r="J30" s="39"/>
      <c r="K30" s="40"/>
    </row>
    <row r="31" spans="1:11" ht="20.149999999999999" customHeight="1" x14ac:dyDescent="0.35">
      <c r="A31" s="71"/>
      <c r="B31" s="98">
        <v>3</v>
      </c>
      <c r="C31" s="98" t="str">
        <f>IF(C$7="","",C$7)</f>
        <v/>
      </c>
      <c r="D31" s="98" t="str">
        <f>IF(D$7="","",D$7)</f>
        <v/>
      </c>
      <c r="E31" s="42">
        <f>$A32</f>
        <v>0</v>
      </c>
      <c r="F31" s="34">
        <f>$A36</f>
        <v>0</v>
      </c>
      <c r="G31" s="35">
        <f>$A40</f>
        <v>0</v>
      </c>
      <c r="H31" s="39"/>
      <c r="I31" s="40"/>
      <c r="J31" s="39"/>
      <c r="K31" s="40"/>
    </row>
    <row r="32" spans="1:11" ht="20.149999999999999" customHeight="1" x14ac:dyDescent="0.35">
      <c r="A32" s="71"/>
      <c r="B32" s="98">
        <v>4</v>
      </c>
      <c r="C32" s="98" t="str">
        <f>IF(C$8="","",C$8)</f>
        <v/>
      </c>
      <c r="D32" s="98" t="str">
        <f>IF(D$8="","",D$8)</f>
        <v/>
      </c>
      <c r="E32" s="42">
        <f>$A44</f>
        <v>0</v>
      </c>
      <c r="F32" s="34">
        <f>$A48</f>
        <v>0</v>
      </c>
      <c r="G32" s="35">
        <f>$A52</f>
        <v>0</v>
      </c>
      <c r="H32" s="39"/>
      <c r="I32" s="40"/>
      <c r="J32" s="39"/>
      <c r="K32" s="40"/>
    </row>
    <row r="33" spans="1:11" ht="20.149999999999999" customHeight="1" x14ac:dyDescent="0.35">
      <c r="A33" s="71"/>
      <c r="B33" s="98">
        <v>5</v>
      </c>
      <c r="C33" s="98" t="str">
        <f>IF(C$9="","",C$9)</f>
        <v/>
      </c>
      <c r="D33" s="98" t="str">
        <f>IF(D$9="","",D$9)</f>
        <v/>
      </c>
      <c r="E33" s="42">
        <f>$A56</f>
        <v>0</v>
      </c>
      <c r="F33" s="34">
        <f>$A60</f>
        <v>0</v>
      </c>
      <c r="G33" s="35">
        <f>$A64</f>
        <v>0</v>
      </c>
      <c r="H33" s="39"/>
      <c r="I33" s="40"/>
      <c r="J33" s="39"/>
      <c r="K33" s="40"/>
    </row>
    <row r="34" spans="1:11" ht="20.149999999999999" customHeight="1" x14ac:dyDescent="0.35">
      <c r="A34" s="71"/>
      <c r="B34" s="98">
        <v>6</v>
      </c>
      <c r="C34" s="98" t="str">
        <f>IF(C$10="","",C$10)</f>
        <v/>
      </c>
      <c r="D34" s="98" t="str">
        <f>IF(D$10="","",D$10)</f>
        <v/>
      </c>
      <c r="E34" s="42">
        <f>$A68</f>
        <v>0</v>
      </c>
      <c r="F34" s="34">
        <f>$A72</f>
        <v>0</v>
      </c>
      <c r="G34" s="35">
        <f>$A76</f>
        <v>0</v>
      </c>
      <c r="H34" s="39"/>
      <c r="I34" s="40"/>
      <c r="J34" s="39"/>
      <c r="K34" s="40"/>
    </row>
    <row r="35" spans="1:11" ht="20.149999999999999" customHeight="1" x14ac:dyDescent="0.35">
      <c r="A35" s="71"/>
      <c r="B35" s="98">
        <v>7</v>
      </c>
      <c r="C35" s="98" t="str">
        <f>IF(C$11="","",C$11)</f>
        <v/>
      </c>
      <c r="D35" s="98" t="str">
        <f>IF(D$11="","",D$11)</f>
        <v/>
      </c>
      <c r="E35" s="42">
        <f>$A80</f>
        <v>0</v>
      </c>
      <c r="F35" s="34">
        <f>$A84</f>
        <v>0</v>
      </c>
      <c r="G35" s="35">
        <f>$A88</f>
        <v>0</v>
      </c>
      <c r="H35" s="39"/>
      <c r="I35" s="40"/>
      <c r="J35" s="39"/>
      <c r="K35" s="40"/>
    </row>
    <row r="36" spans="1:11" ht="20.149999999999999" customHeight="1" thickBot="1" x14ac:dyDescent="0.4">
      <c r="A36" s="71"/>
      <c r="B36" s="102">
        <v>8</v>
      </c>
      <c r="C36" s="102" t="str">
        <f>IF(C$12="","",C$12)</f>
        <v>Mref</v>
      </c>
      <c r="D36" s="102" t="str">
        <f>IF(D$12="","",D$12)</f>
        <v>VPH000-0000000A</v>
      </c>
      <c r="E36" s="43">
        <f>$A92</f>
        <v>0</v>
      </c>
      <c r="F36" s="36">
        <f>$A96</f>
        <v>0</v>
      </c>
      <c r="G36" s="37">
        <f>$A100</f>
        <v>0</v>
      </c>
      <c r="H36" s="39"/>
      <c r="I36" s="40"/>
      <c r="J36" s="39"/>
      <c r="K36" s="40"/>
    </row>
    <row r="37" spans="1:11" ht="20.149999999999999" customHeight="1" x14ac:dyDescent="0.35">
      <c r="A37" s="71"/>
      <c r="B37" s="39"/>
      <c r="C37" s="39"/>
      <c r="D37" s="39"/>
      <c r="E37" s="39"/>
      <c r="F37" s="39"/>
      <c r="G37" s="39"/>
      <c r="H37" s="39"/>
      <c r="I37" s="40"/>
      <c r="J37" s="39"/>
      <c r="K37" s="40"/>
    </row>
    <row r="38" spans="1:11" ht="20.149999999999999" customHeight="1" x14ac:dyDescent="0.35">
      <c r="A38" s="71"/>
      <c r="B38" s="39"/>
      <c r="C38" s="39"/>
      <c r="D38" s="39"/>
      <c r="E38" s="39"/>
      <c r="F38" s="39"/>
      <c r="G38" s="39"/>
      <c r="H38" s="39"/>
      <c r="I38" s="40"/>
      <c r="J38" s="39"/>
      <c r="K38" s="40"/>
    </row>
    <row r="39" spans="1:11" ht="20.149999999999999" customHeight="1" x14ac:dyDescent="0.35">
      <c r="A39" s="71"/>
      <c r="B39" s="39"/>
      <c r="C39" s="39"/>
      <c r="D39" s="39"/>
      <c r="E39" s="39"/>
      <c r="F39" s="39"/>
      <c r="G39" s="39"/>
      <c r="H39" s="39"/>
      <c r="I39" s="40"/>
      <c r="J39" s="39"/>
      <c r="K39" s="40"/>
    </row>
    <row r="40" spans="1:11" ht="20.149999999999999" customHeight="1" x14ac:dyDescent="0.35">
      <c r="A40" s="71"/>
      <c r="B40" s="39"/>
      <c r="C40" s="39"/>
      <c r="D40" s="39"/>
      <c r="E40" s="39"/>
      <c r="F40" s="39"/>
      <c r="G40" s="39"/>
      <c r="H40" s="39"/>
      <c r="I40" s="40"/>
      <c r="J40" s="39"/>
      <c r="K40" s="40"/>
    </row>
    <row r="41" spans="1:11" ht="20.149999999999999" customHeight="1" x14ac:dyDescent="0.35">
      <c r="A41" s="71"/>
      <c r="B41" s="39"/>
      <c r="C41" s="39"/>
      <c r="D41" s="39"/>
      <c r="E41" s="39"/>
      <c r="F41" s="39"/>
      <c r="G41" s="39"/>
      <c r="H41" s="39"/>
      <c r="I41" s="40"/>
      <c r="J41" s="39"/>
      <c r="K41" s="40"/>
    </row>
    <row r="42" spans="1:11" ht="20.149999999999999" customHeight="1" x14ac:dyDescent="0.35">
      <c r="A42" s="71"/>
      <c r="B42" s="39"/>
      <c r="C42" s="39"/>
      <c r="D42" s="39"/>
      <c r="E42" s="39"/>
      <c r="F42" s="39"/>
      <c r="G42" s="39"/>
      <c r="H42" s="39"/>
      <c r="I42" s="40"/>
      <c r="J42" s="39"/>
      <c r="K42" s="40"/>
    </row>
    <row r="43" spans="1:11" ht="20.149999999999999" customHeight="1" x14ac:dyDescent="0.35">
      <c r="A43" s="71"/>
      <c r="B43" s="39"/>
      <c r="C43" s="39"/>
      <c r="D43" s="39"/>
      <c r="E43" s="39"/>
      <c r="F43" s="39"/>
      <c r="G43" s="39"/>
      <c r="H43" s="39"/>
      <c r="I43" s="40"/>
      <c r="J43" s="39"/>
      <c r="K43" s="40"/>
    </row>
    <row r="44" spans="1:11" ht="20.149999999999999" customHeight="1" x14ac:dyDescent="0.35">
      <c r="A44" s="71"/>
      <c r="B44" s="39"/>
      <c r="C44" s="39"/>
      <c r="D44" s="39"/>
      <c r="E44" s="39"/>
      <c r="F44" s="39"/>
      <c r="G44" s="39"/>
      <c r="H44" s="39"/>
      <c r="I44" s="40"/>
      <c r="J44" s="39"/>
      <c r="K44" s="40"/>
    </row>
    <row r="45" spans="1:11" ht="20.149999999999999" customHeight="1" x14ac:dyDescent="0.35">
      <c r="A45" s="71"/>
      <c r="B45" s="39"/>
      <c r="C45" s="39"/>
      <c r="D45" s="39"/>
      <c r="E45" s="39"/>
      <c r="F45" s="39"/>
      <c r="G45" s="39"/>
      <c r="H45" s="39"/>
      <c r="I45" s="40"/>
      <c r="J45" s="39"/>
      <c r="K45" s="40"/>
    </row>
    <row r="46" spans="1:11" ht="20.149999999999999" customHeight="1" x14ac:dyDescent="0.35">
      <c r="A46" s="71"/>
      <c r="B46" s="39"/>
      <c r="C46" s="39"/>
      <c r="D46" s="39"/>
      <c r="E46" s="39"/>
      <c r="F46" s="39"/>
      <c r="G46" s="39"/>
      <c r="H46" s="39"/>
      <c r="I46" s="40"/>
      <c r="J46" s="39"/>
      <c r="K46" s="40"/>
    </row>
    <row r="47" spans="1:11" ht="20.149999999999999" customHeight="1" x14ac:dyDescent="0.35">
      <c r="A47" s="71"/>
      <c r="B47" s="39"/>
      <c r="C47" s="39"/>
      <c r="D47" s="39"/>
      <c r="E47" s="39"/>
      <c r="F47" s="39"/>
      <c r="G47" s="39"/>
      <c r="H47" s="39"/>
      <c r="I47" s="40"/>
      <c r="J47" s="39"/>
      <c r="K47" s="40"/>
    </row>
    <row r="48" spans="1:11" ht="20.149999999999999" customHeight="1" x14ac:dyDescent="0.35">
      <c r="A48" s="71"/>
      <c r="B48" s="39"/>
      <c r="C48" s="39"/>
      <c r="D48" s="39"/>
      <c r="E48" s="39"/>
      <c r="F48" s="39"/>
      <c r="G48" s="39"/>
      <c r="H48" s="39"/>
      <c r="I48" s="40"/>
      <c r="J48" s="39"/>
      <c r="K48" s="40"/>
    </row>
    <row r="49" spans="1:11" ht="20.149999999999999" customHeight="1" x14ac:dyDescent="0.35">
      <c r="A49" s="71"/>
      <c r="B49" s="39"/>
      <c r="C49" s="39"/>
      <c r="D49" s="39"/>
      <c r="E49" s="39"/>
      <c r="F49" s="39"/>
      <c r="G49" s="39"/>
      <c r="H49" s="39"/>
      <c r="I49" s="40"/>
      <c r="J49" s="39"/>
      <c r="K49" s="40"/>
    </row>
    <row r="50" spans="1:11" ht="20.149999999999999" customHeight="1" x14ac:dyDescent="0.35">
      <c r="A50" s="71"/>
      <c r="B50" s="39"/>
      <c r="C50" s="39"/>
      <c r="D50" s="39"/>
      <c r="E50" s="39"/>
      <c r="F50" s="39"/>
      <c r="G50" s="39"/>
      <c r="H50" s="39"/>
      <c r="I50" s="40"/>
      <c r="J50" s="39"/>
      <c r="K50" s="40"/>
    </row>
    <row r="51" spans="1:11" ht="20.149999999999999" customHeight="1" x14ac:dyDescent="0.35">
      <c r="A51" s="71"/>
      <c r="B51" s="39"/>
      <c r="C51" s="39"/>
      <c r="D51" s="39"/>
      <c r="E51" s="39"/>
      <c r="F51" s="39"/>
      <c r="G51" s="39"/>
      <c r="H51" s="39"/>
      <c r="I51" s="40"/>
      <c r="J51" s="39"/>
      <c r="K51" s="40"/>
    </row>
    <row r="52" spans="1:11" ht="20.149999999999999" customHeight="1" x14ac:dyDescent="0.35">
      <c r="A52" s="71"/>
      <c r="B52" s="39"/>
      <c r="C52" s="39"/>
      <c r="D52" s="39"/>
      <c r="E52" s="39"/>
      <c r="F52" s="39"/>
      <c r="G52" s="39"/>
      <c r="H52" s="39"/>
      <c r="I52" s="40"/>
      <c r="J52" s="39"/>
      <c r="K52" s="40"/>
    </row>
    <row r="53" spans="1:11" ht="20.149999999999999" customHeight="1" x14ac:dyDescent="0.35">
      <c r="A53" s="71"/>
      <c r="B53" s="39"/>
      <c r="C53" s="39"/>
      <c r="D53" s="39"/>
      <c r="E53" s="39"/>
      <c r="F53" s="39"/>
      <c r="G53" s="39"/>
      <c r="H53" s="39"/>
      <c r="I53" s="40"/>
      <c r="J53" s="39"/>
      <c r="K53" s="40"/>
    </row>
    <row r="54" spans="1:11" ht="20.149999999999999" customHeight="1" x14ac:dyDescent="0.35">
      <c r="A54" s="71"/>
      <c r="B54" s="39"/>
      <c r="C54" s="39"/>
      <c r="D54" s="39"/>
      <c r="E54" s="39"/>
      <c r="F54" s="39"/>
      <c r="G54" s="39"/>
      <c r="H54" s="39"/>
      <c r="I54" s="40"/>
      <c r="J54" s="39"/>
      <c r="K54" s="40"/>
    </row>
    <row r="55" spans="1:11" ht="20.149999999999999" customHeight="1" x14ac:dyDescent="0.35">
      <c r="A55" s="71"/>
      <c r="B55" s="39"/>
      <c r="C55" s="39"/>
      <c r="D55" s="39"/>
      <c r="E55" s="39"/>
      <c r="F55" s="39"/>
      <c r="G55" s="39"/>
      <c r="H55" s="39"/>
      <c r="I55" s="40"/>
      <c r="J55" s="39"/>
      <c r="K55" s="40"/>
    </row>
    <row r="56" spans="1:11" ht="20.149999999999999" customHeight="1" x14ac:dyDescent="0.35">
      <c r="A56" s="71"/>
      <c r="B56" s="39"/>
      <c r="C56" s="39"/>
      <c r="D56" s="39"/>
      <c r="E56" s="39"/>
      <c r="F56" s="39"/>
      <c r="G56" s="39"/>
      <c r="H56" s="39"/>
      <c r="I56" s="40"/>
      <c r="J56" s="39"/>
      <c r="K56" s="40"/>
    </row>
    <row r="57" spans="1:11" ht="20.149999999999999" customHeight="1" x14ac:dyDescent="0.35">
      <c r="A57" s="71"/>
      <c r="B57" s="39"/>
      <c r="C57" s="39"/>
      <c r="D57" s="39"/>
      <c r="E57" s="39"/>
      <c r="F57" s="39"/>
      <c r="G57" s="39"/>
      <c r="H57" s="39"/>
      <c r="I57" s="40"/>
      <c r="J57" s="39"/>
      <c r="K57" s="40"/>
    </row>
    <row r="58" spans="1:11" ht="20.149999999999999" customHeight="1" x14ac:dyDescent="0.35">
      <c r="A58" s="71"/>
      <c r="B58" s="39"/>
      <c r="C58" s="39"/>
      <c r="D58" s="39"/>
      <c r="E58" s="39"/>
      <c r="F58" s="39"/>
      <c r="G58" s="39"/>
      <c r="H58" s="39"/>
      <c r="I58" s="40"/>
      <c r="J58" s="39"/>
      <c r="K58" s="40"/>
    </row>
    <row r="59" spans="1:11" ht="20.149999999999999" customHeight="1" x14ac:dyDescent="0.35">
      <c r="A59" s="71"/>
      <c r="B59" s="39"/>
      <c r="C59" s="39"/>
      <c r="D59" s="39"/>
      <c r="E59" s="39"/>
      <c r="F59" s="39"/>
      <c r="G59" s="39"/>
      <c r="H59" s="39"/>
      <c r="I59" s="40"/>
      <c r="J59" s="39"/>
      <c r="K59" s="40"/>
    </row>
    <row r="60" spans="1:11" ht="20.149999999999999" customHeight="1" x14ac:dyDescent="0.35">
      <c r="A60" s="71"/>
      <c r="B60" s="39"/>
      <c r="C60" s="39"/>
      <c r="D60" s="39"/>
      <c r="E60" s="39"/>
      <c r="F60" s="39"/>
      <c r="G60" s="39"/>
      <c r="H60" s="39"/>
      <c r="I60" s="40"/>
      <c r="J60" s="39"/>
      <c r="K60" s="40"/>
    </row>
    <row r="61" spans="1:11" ht="20.149999999999999" customHeight="1" x14ac:dyDescent="0.35">
      <c r="A61" s="71"/>
      <c r="B61" s="39"/>
      <c r="C61" s="39"/>
      <c r="D61" s="39"/>
      <c r="E61" s="39"/>
      <c r="F61" s="39"/>
      <c r="G61" s="39"/>
      <c r="H61" s="39"/>
      <c r="I61" s="40"/>
      <c r="J61" s="39"/>
      <c r="K61" s="40"/>
    </row>
    <row r="62" spans="1:11" ht="20.149999999999999" customHeight="1" x14ac:dyDescent="0.35">
      <c r="A62" s="71"/>
      <c r="B62" s="39"/>
      <c r="C62" s="39"/>
      <c r="D62" s="39"/>
      <c r="E62" s="39"/>
      <c r="F62" s="39"/>
      <c r="G62" s="39"/>
      <c r="H62" s="39"/>
      <c r="I62" s="40"/>
      <c r="J62" s="39"/>
      <c r="K62" s="40"/>
    </row>
    <row r="63" spans="1:11" ht="20.149999999999999" customHeight="1" x14ac:dyDescent="0.35">
      <c r="A63" s="71"/>
      <c r="B63" s="39"/>
      <c r="C63" s="39"/>
      <c r="D63" s="39"/>
      <c r="E63" s="39"/>
      <c r="F63" s="39"/>
      <c r="G63" s="39"/>
      <c r="H63" s="39"/>
      <c r="I63" s="40"/>
      <c r="J63" s="39"/>
      <c r="K63" s="40"/>
    </row>
    <row r="64" spans="1:11" ht="20.149999999999999" customHeight="1" x14ac:dyDescent="0.35">
      <c r="A64" s="71"/>
      <c r="B64" s="39"/>
      <c r="C64" s="39"/>
      <c r="D64" s="39"/>
      <c r="E64" s="39"/>
      <c r="F64" s="39"/>
      <c r="G64" s="39"/>
      <c r="H64" s="39"/>
      <c r="I64" s="40"/>
      <c r="J64" s="39"/>
      <c r="K64" s="40"/>
    </row>
    <row r="65" spans="1:11" ht="20.149999999999999" customHeight="1" x14ac:dyDescent="0.35">
      <c r="A65" s="71"/>
      <c r="B65" s="39"/>
      <c r="C65" s="39"/>
      <c r="D65" s="39"/>
      <c r="E65" s="39"/>
      <c r="F65" s="39"/>
      <c r="G65" s="39"/>
      <c r="H65" s="39"/>
      <c r="I65" s="40"/>
      <c r="J65" s="39"/>
      <c r="K65" s="40"/>
    </row>
    <row r="66" spans="1:11" ht="20.149999999999999" customHeight="1" x14ac:dyDescent="0.35">
      <c r="A66" s="71"/>
      <c r="B66" s="39"/>
      <c r="C66" s="39"/>
      <c r="D66" s="39"/>
      <c r="E66" s="39"/>
      <c r="F66" s="39"/>
      <c r="G66" s="39"/>
      <c r="H66" s="39"/>
      <c r="I66" s="40"/>
      <c r="J66" s="39"/>
      <c r="K66" s="40"/>
    </row>
    <row r="67" spans="1:11" ht="20.149999999999999" customHeight="1" x14ac:dyDescent="0.35">
      <c r="A67" s="71"/>
      <c r="B67" s="39"/>
      <c r="C67" s="39"/>
      <c r="D67" s="39"/>
      <c r="E67" s="39"/>
      <c r="F67" s="39"/>
      <c r="G67" s="39"/>
      <c r="H67" s="39"/>
      <c r="I67" s="40"/>
      <c r="J67" s="39"/>
      <c r="K67" s="40"/>
    </row>
    <row r="68" spans="1:11" ht="20.149999999999999" customHeight="1" x14ac:dyDescent="0.35">
      <c r="A68" s="71"/>
      <c r="B68" s="39"/>
      <c r="C68" s="39"/>
      <c r="D68" s="39"/>
      <c r="E68" s="39"/>
      <c r="F68" s="39"/>
      <c r="G68" s="39"/>
      <c r="H68" s="39"/>
      <c r="I68" s="40"/>
      <c r="J68" s="39"/>
      <c r="K68" s="40"/>
    </row>
    <row r="69" spans="1:11" ht="20.149999999999999" customHeight="1" x14ac:dyDescent="0.35">
      <c r="A69" s="71"/>
      <c r="B69" s="39"/>
      <c r="C69" s="39"/>
      <c r="D69" s="39"/>
      <c r="E69" s="39"/>
      <c r="F69" s="39"/>
      <c r="G69" s="39"/>
      <c r="H69" s="39"/>
      <c r="I69" s="40"/>
      <c r="J69" s="39"/>
      <c r="K69" s="40"/>
    </row>
    <row r="70" spans="1:11" ht="20.149999999999999" customHeight="1" x14ac:dyDescent="0.35">
      <c r="A70" s="71"/>
      <c r="B70" s="39"/>
      <c r="C70" s="39"/>
      <c r="D70" s="39"/>
      <c r="E70" s="39"/>
      <c r="F70" s="39"/>
      <c r="G70" s="39"/>
      <c r="H70" s="39"/>
      <c r="I70" s="40"/>
      <c r="J70" s="39"/>
      <c r="K70" s="40"/>
    </row>
    <row r="71" spans="1:11" ht="20.149999999999999" customHeight="1" x14ac:dyDescent="0.35">
      <c r="A71" s="71"/>
      <c r="B71" s="39"/>
      <c r="C71" s="39"/>
      <c r="D71" s="39"/>
      <c r="E71" s="39"/>
      <c r="F71" s="39"/>
      <c r="G71" s="39"/>
      <c r="H71" s="39"/>
      <c r="I71" s="40"/>
      <c r="J71" s="39"/>
      <c r="K71" s="40"/>
    </row>
    <row r="72" spans="1:11" ht="20.149999999999999" customHeight="1" x14ac:dyDescent="0.35">
      <c r="A72" s="71"/>
      <c r="B72" s="39"/>
      <c r="C72" s="39"/>
      <c r="D72" s="39"/>
      <c r="E72" s="39"/>
      <c r="F72" s="39"/>
      <c r="G72" s="39"/>
      <c r="H72" s="39"/>
      <c r="I72" s="40"/>
      <c r="J72" s="39"/>
      <c r="K72" s="40"/>
    </row>
    <row r="73" spans="1:11" ht="20.149999999999999" customHeight="1" x14ac:dyDescent="0.35">
      <c r="A73" s="71"/>
      <c r="B73" s="39"/>
      <c r="C73" s="39"/>
      <c r="D73" s="39"/>
      <c r="E73" s="39"/>
      <c r="F73" s="39"/>
      <c r="G73" s="39"/>
      <c r="H73" s="39"/>
      <c r="I73" s="40"/>
      <c r="J73" s="39"/>
      <c r="K73" s="40"/>
    </row>
    <row r="74" spans="1:11" ht="20.149999999999999" customHeight="1" x14ac:dyDescent="0.35">
      <c r="A74" s="71"/>
      <c r="B74" s="39"/>
      <c r="C74" s="39"/>
      <c r="D74" s="39"/>
      <c r="E74" s="39"/>
      <c r="F74" s="39"/>
      <c r="G74" s="39"/>
      <c r="H74" s="39"/>
      <c r="I74" s="40"/>
      <c r="J74" s="39"/>
      <c r="K74" s="40"/>
    </row>
    <row r="75" spans="1:11" ht="20.149999999999999" customHeight="1" x14ac:dyDescent="0.35">
      <c r="A75" s="71"/>
      <c r="B75" s="39"/>
      <c r="C75" s="39"/>
      <c r="D75" s="39"/>
      <c r="E75" s="39"/>
      <c r="F75" s="39"/>
      <c r="G75" s="39"/>
      <c r="H75" s="39"/>
      <c r="I75" s="40"/>
      <c r="J75" s="39"/>
      <c r="K75" s="40"/>
    </row>
    <row r="76" spans="1:11" ht="20.149999999999999" customHeight="1" x14ac:dyDescent="0.35">
      <c r="A76" s="71"/>
      <c r="B76" s="39"/>
      <c r="C76" s="39"/>
      <c r="D76" s="39"/>
      <c r="E76" s="39"/>
      <c r="F76" s="39"/>
      <c r="G76" s="39"/>
      <c r="H76" s="39"/>
      <c r="I76" s="40"/>
      <c r="J76" s="39"/>
      <c r="K76" s="40"/>
    </row>
    <row r="77" spans="1:11" ht="20.149999999999999" customHeight="1" x14ac:dyDescent="0.35">
      <c r="A77" s="71"/>
      <c r="B77" s="39"/>
      <c r="C77" s="39"/>
      <c r="D77" s="39"/>
      <c r="E77" s="39"/>
      <c r="F77" s="39"/>
      <c r="G77" s="39"/>
      <c r="H77" s="39"/>
      <c r="I77" s="40"/>
      <c r="J77" s="39"/>
      <c r="K77" s="40"/>
    </row>
    <row r="78" spans="1:11" ht="20.149999999999999" customHeight="1" x14ac:dyDescent="0.35">
      <c r="A78" s="71"/>
      <c r="B78" s="39"/>
      <c r="C78" s="39"/>
      <c r="D78" s="39"/>
      <c r="E78" s="39"/>
      <c r="F78" s="39"/>
      <c r="G78" s="39"/>
      <c r="H78" s="39"/>
      <c r="I78" s="40"/>
      <c r="J78" s="39"/>
      <c r="K78" s="40"/>
    </row>
    <row r="79" spans="1:11" ht="20.149999999999999" customHeight="1" x14ac:dyDescent="0.35">
      <c r="A79" s="71"/>
      <c r="B79" s="39"/>
      <c r="C79" s="39"/>
      <c r="D79" s="39"/>
      <c r="E79" s="39"/>
      <c r="F79" s="39"/>
      <c r="G79" s="39"/>
      <c r="H79" s="39"/>
      <c r="I79" s="40"/>
      <c r="J79" s="39"/>
      <c r="K79" s="40"/>
    </row>
    <row r="80" spans="1:11" ht="20.149999999999999" customHeight="1" x14ac:dyDescent="0.35">
      <c r="A80" s="71"/>
      <c r="B80" s="39"/>
      <c r="C80" s="39"/>
      <c r="D80" s="39"/>
      <c r="E80" s="39"/>
      <c r="F80" s="39"/>
      <c r="G80" s="39"/>
      <c r="H80" s="39"/>
      <c r="I80" s="40"/>
      <c r="J80" s="39"/>
      <c r="K80" s="40"/>
    </row>
    <row r="81" spans="1:11" ht="20.149999999999999" customHeight="1" x14ac:dyDescent="0.35">
      <c r="A81" s="71"/>
      <c r="B81" s="39"/>
      <c r="C81" s="39"/>
      <c r="D81" s="39"/>
      <c r="E81" s="39"/>
      <c r="F81" s="39"/>
      <c r="G81" s="39"/>
      <c r="H81" s="39"/>
      <c r="I81" s="40"/>
      <c r="J81" s="39"/>
      <c r="K81" s="40"/>
    </row>
    <row r="82" spans="1:11" ht="20.149999999999999" customHeight="1" x14ac:dyDescent="0.35">
      <c r="A82" s="71"/>
      <c r="B82" s="39"/>
      <c r="C82" s="39"/>
      <c r="D82" s="39"/>
      <c r="E82" s="39"/>
      <c r="F82" s="39"/>
      <c r="G82" s="39"/>
      <c r="H82" s="39"/>
      <c r="I82" s="40"/>
      <c r="J82" s="39"/>
      <c r="K82" s="40"/>
    </row>
    <row r="83" spans="1:11" ht="20.149999999999999" customHeight="1" x14ac:dyDescent="0.35">
      <c r="A83" s="71"/>
      <c r="B83" s="39"/>
      <c r="C83" s="39"/>
      <c r="D83" s="39"/>
      <c r="E83" s="39"/>
      <c r="F83" s="39"/>
      <c r="G83" s="39"/>
      <c r="H83" s="39"/>
      <c r="I83" s="40"/>
      <c r="J83" s="39"/>
      <c r="K83" s="40"/>
    </row>
    <row r="84" spans="1:11" ht="20.149999999999999" customHeight="1" x14ac:dyDescent="0.35">
      <c r="A84" s="71"/>
      <c r="B84" s="39"/>
      <c r="C84" s="39"/>
      <c r="D84" s="39"/>
      <c r="E84" s="39"/>
      <c r="F84" s="39"/>
      <c r="G84" s="39"/>
      <c r="H84" s="39"/>
      <c r="I84" s="40"/>
      <c r="J84" s="39"/>
      <c r="K84" s="40"/>
    </row>
    <row r="85" spans="1:11" ht="20.149999999999999" customHeight="1" x14ac:dyDescent="0.35">
      <c r="A85" s="71"/>
      <c r="B85" s="39"/>
      <c r="C85" s="39"/>
      <c r="D85" s="39"/>
      <c r="E85" s="39"/>
      <c r="F85" s="39"/>
      <c r="G85" s="39"/>
      <c r="H85" s="39"/>
      <c r="I85" s="40"/>
      <c r="J85" s="39"/>
      <c r="K85" s="40"/>
    </row>
    <row r="86" spans="1:11" ht="20.149999999999999" customHeight="1" x14ac:dyDescent="0.35">
      <c r="A86" s="71"/>
      <c r="B86" s="39"/>
      <c r="C86" s="39"/>
      <c r="D86" s="39"/>
      <c r="E86" s="39"/>
      <c r="F86" s="39"/>
      <c r="G86" s="39"/>
      <c r="H86" s="39"/>
      <c r="I86" s="40"/>
      <c r="J86" s="39"/>
      <c r="K86" s="40"/>
    </row>
    <row r="87" spans="1:11" ht="20.149999999999999" customHeight="1" x14ac:dyDescent="0.35">
      <c r="A87" s="71"/>
      <c r="B87" s="39"/>
      <c r="C87" s="39"/>
      <c r="D87" s="39"/>
      <c r="E87" s="39"/>
      <c r="F87" s="39"/>
      <c r="G87" s="39"/>
      <c r="H87" s="39"/>
      <c r="I87" s="40"/>
      <c r="J87" s="39"/>
      <c r="K87" s="40"/>
    </row>
    <row r="88" spans="1:11" ht="20.149999999999999" customHeight="1" x14ac:dyDescent="0.35">
      <c r="A88" s="71"/>
      <c r="B88" s="39"/>
      <c r="C88" s="39"/>
      <c r="D88" s="39"/>
      <c r="E88" s="39"/>
      <c r="F88" s="39"/>
      <c r="G88" s="39"/>
      <c r="H88" s="39"/>
      <c r="I88" s="40"/>
      <c r="J88" s="39"/>
      <c r="K88" s="40"/>
    </row>
    <row r="89" spans="1:11" ht="20.149999999999999" customHeight="1" x14ac:dyDescent="0.35">
      <c r="A89" s="71"/>
      <c r="B89" s="39"/>
      <c r="C89" s="39"/>
      <c r="D89" s="39"/>
      <c r="E89" s="39"/>
      <c r="F89" s="39"/>
      <c r="G89" s="39"/>
      <c r="H89" s="39"/>
      <c r="I89" s="40"/>
      <c r="J89" s="39"/>
      <c r="K89" s="40"/>
    </row>
    <row r="90" spans="1:11" ht="20.149999999999999" customHeight="1" x14ac:dyDescent="0.35">
      <c r="A90" s="71"/>
      <c r="B90" s="39"/>
      <c r="C90" s="39"/>
      <c r="D90" s="39"/>
      <c r="E90" s="39"/>
      <c r="F90" s="39"/>
      <c r="G90" s="39"/>
      <c r="H90" s="39"/>
      <c r="I90" s="40"/>
      <c r="J90" s="39"/>
      <c r="K90" s="40"/>
    </row>
    <row r="91" spans="1:11" ht="20.149999999999999" customHeight="1" x14ac:dyDescent="0.35">
      <c r="A91" s="71"/>
      <c r="B91" s="39"/>
      <c r="C91" s="39"/>
      <c r="D91" s="39"/>
      <c r="E91" s="39"/>
      <c r="F91" s="39"/>
      <c r="G91" s="39"/>
      <c r="H91" s="39"/>
      <c r="I91" s="40"/>
      <c r="J91" s="39"/>
      <c r="K91" s="40"/>
    </row>
    <row r="92" spans="1:11" ht="20.149999999999999" customHeight="1" x14ac:dyDescent="0.35">
      <c r="A92" s="71"/>
      <c r="B92" s="39"/>
      <c r="C92" s="39"/>
      <c r="D92" s="39"/>
      <c r="E92" s="39"/>
      <c r="F92" s="39"/>
      <c r="G92" s="39"/>
      <c r="H92" s="39"/>
      <c r="I92" s="40"/>
      <c r="J92" s="39"/>
      <c r="K92" s="40"/>
    </row>
    <row r="93" spans="1:11" ht="20.149999999999999" customHeight="1" x14ac:dyDescent="0.35">
      <c r="A93" s="71"/>
      <c r="B93" s="39"/>
      <c r="C93" s="39"/>
      <c r="D93" s="39"/>
      <c r="E93" s="39"/>
      <c r="F93" s="39"/>
      <c r="G93" s="39"/>
      <c r="H93" s="39"/>
      <c r="I93" s="40"/>
      <c r="J93" s="39"/>
      <c r="K93" s="40"/>
    </row>
    <row r="94" spans="1:11" ht="20.149999999999999" customHeight="1" x14ac:dyDescent="0.35">
      <c r="A94" s="71"/>
      <c r="B94" s="39"/>
      <c r="C94" s="39"/>
      <c r="D94" s="39"/>
      <c r="E94" s="39"/>
      <c r="F94" s="39"/>
      <c r="G94" s="39"/>
      <c r="H94" s="39"/>
      <c r="I94" s="40"/>
      <c r="J94" s="39"/>
      <c r="K94" s="40"/>
    </row>
    <row r="95" spans="1:11" ht="20.149999999999999" customHeight="1" x14ac:dyDescent="0.35">
      <c r="A95" s="71"/>
      <c r="B95" s="39"/>
      <c r="C95" s="39"/>
      <c r="D95" s="39"/>
      <c r="E95" s="39"/>
      <c r="F95" s="39"/>
      <c r="G95" s="39"/>
      <c r="H95" s="39"/>
      <c r="I95" s="40"/>
      <c r="J95" s="39"/>
      <c r="K95" s="40"/>
    </row>
    <row r="96" spans="1:11" ht="20.149999999999999" customHeight="1" x14ac:dyDescent="0.35">
      <c r="A96" s="71"/>
      <c r="B96" s="39"/>
      <c r="C96" s="39"/>
      <c r="D96" s="39"/>
      <c r="E96" s="39"/>
      <c r="F96" s="39"/>
      <c r="G96" s="39"/>
      <c r="H96" s="39"/>
      <c r="I96" s="40"/>
      <c r="J96" s="39"/>
      <c r="K96" s="40"/>
    </row>
    <row r="97" spans="1:11" ht="20.149999999999999" customHeight="1" x14ac:dyDescent="0.35">
      <c r="A97" s="71"/>
      <c r="B97" s="39"/>
      <c r="C97" s="39"/>
      <c r="D97" s="39"/>
      <c r="E97" s="39"/>
      <c r="F97" s="39"/>
      <c r="G97" s="39"/>
      <c r="H97" s="39"/>
      <c r="I97" s="40"/>
      <c r="J97" s="39"/>
      <c r="K97" s="40"/>
    </row>
    <row r="98" spans="1:11" ht="20.149999999999999" customHeight="1" x14ac:dyDescent="0.35">
      <c r="A98" s="71"/>
      <c r="B98" s="39"/>
      <c r="C98" s="39"/>
      <c r="D98" s="39"/>
      <c r="E98" s="39"/>
      <c r="F98" s="39"/>
      <c r="G98" s="39"/>
      <c r="H98" s="39"/>
      <c r="I98" s="40"/>
      <c r="J98" s="39"/>
      <c r="K98" s="40"/>
    </row>
    <row r="99" spans="1:11" ht="20.149999999999999" customHeight="1" x14ac:dyDescent="0.35">
      <c r="A99" s="71"/>
      <c r="B99" s="39"/>
      <c r="C99" s="39"/>
      <c r="D99" s="39"/>
      <c r="E99" s="39"/>
      <c r="F99" s="39"/>
      <c r="G99" s="39"/>
      <c r="H99" s="39"/>
      <c r="I99" s="40"/>
      <c r="J99" s="39"/>
      <c r="K99" s="40"/>
    </row>
    <row r="100" spans="1:11" ht="20.149999999999999" customHeight="1" thickBot="1" x14ac:dyDescent="0.4">
      <c r="A100" s="72"/>
      <c r="B100" s="39"/>
      <c r="C100" s="39"/>
      <c r="D100" s="39"/>
      <c r="E100" s="39"/>
      <c r="F100" s="39"/>
      <c r="G100" s="39"/>
      <c r="H100" s="39"/>
      <c r="I100" s="40"/>
      <c r="J100" s="39"/>
      <c r="K100" s="40"/>
    </row>
  </sheetData>
  <mergeCells count="4">
    <mergeCell ref="A1:K1"/>
    <mergeCell ref="A2:K2"/>
    <mergeCell ref="B3:D3"/>
    <mergeCell ref="E3:G3"/>
  </mergeCells>
  <pageMargins left="0.7" right="0.7" top="0.75" bottom="0.75" header="0.3" footer="0.3"/>
  <customProperties>
    <customPr name="_pios_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6.7265625" style="2" customWidth="1"/>
    <col min="5" max="7" width="12.7265625" style="2" customWidth="1"/>
    <col min="8" max="12" width="10.7265625" style="2" customWidth="1"/>
    <col min="13" max="16384" width="9.1796875" style="2"/>
  </cols>
  <sheetData>
    <row r="1" spans="1:12" ht="20.149999999999999" customHeight="1" thickBot="1" x14ac:dyDescent="0.4">
      <c r="A1" s="179" t="s">
        <v>122</v>
      </c>
      <c r="B1" s="180"/>
      <c r="C1" s="180"/>
      <c r="D1" s="180"/>
      <c r="E1" s="180"/>
      <c r="F1" s="180"/>
      <c r="G1" s="180"/>
      <c r="H1" s="180"/>
      <c r="I1" s="154"/>
      <c r="J1" s="154"/>
      <c r="K1" s="155"/>
      <c r="L1" s="64" t="str">
        <f>HYPERLINK("[Universal_Custom_PCR_Array_Panel_Conversion.xlsx]Data_Entry!$C$7","BACK")</f>
        <v>BACK</v>
      </c>
    </row>
    <row r="2" spans="1:12" ht="180" customHeight="1" thickBot="1" x14ac:dyDescent="0.4">
      <c r="A2" s="129" t="s">
        <v>352</v>
      </c>
      <c r="B2" s="130"/>
      <c r="C2" s="130"/>
      <c r="D2" s="130"/>
      <c r="E2" s="130"/>
      <c r="F2" s="130"/>
      <c r="G2" s="130"/>
      <c r="H2" s="130"/>
      <c r="I2" s="130"/>
      <c r="J2" s="151"/>
      <c r="K2" s="152"/>
    </row>
    <row r="3" spans="1:12" ht="20.149999999999999" customHeight="1" x14ac:dyDescent="0.35">
      <c r="A3" s="106" t="s">
        <v>300</v>
      </c>
      <c r="B3" s="173" t="s">
        <v>91</v>
      </c>
      <c r="C3" s="174"/>
      <c r="D3" s="175"/>
      <c r="E3" s="176" t="s">
        <v>295</v>
      </c>
      <c r="F3" s="177"/>
      <c r="G3" s="178"/>
      <c r="H3" s="40"/>
      <c r="I3" s="40"/>
      <c r="J3" s="40"/>
      <c r="K3" s="40"/>
    </row>
    <row r="4" spans="1:12" ht="20.149999999999999" customHeight="1" thickBot="1" x14ac:dyDescent="0.4">
      <c r="A4" s="5" t="s">
        <v>265</v>
      </c>
      <c r="B4" s="28" t="s">
        <v>93</v>
      </c>
      <c r="C4" s="29" t="s">
        <v>94</v>
      </c>
      <c r="D4" s="27" t="s">
        <v>95</v>
      </c>
      <c r="E4" s="28" t="s">
        <v>96</v>
      </c>
      <c r="F4" s="29" t="s">
        <v>97</v>
      </c>
      <c r="G4" s="27" t="s">
        <v>100</v>
      </c>
      <c r="H4" s="40"/>
      <c r="I4" s="40"/>
      <c r="J4" s="40"/>
      <c r="K4" s="40"/>
    </row>
    <row r="5" spans="1:12" ht="20.149999999999999" customHeight="1" x14ac:dyDescent="0.35">
      <c r="A5" s="70"/>
      <c r="B5" s="95">
        <v>1</v>
      </c>
      <c r="C5" s="98"/>
      <c r="D5" s="98"/>
      <c r="E5" s="73">
        <f>$A5</f>
        <v>0</v>
      </c>
      <c r="F5" s="73">
        <f>$A37</f>
        <v>0</v>
      </c>
      <c r="G5" s="32">
        <f>$A69</f>
        <v>0</v>
      </c>
      <c r="H5" s="40"/>
      <c r="I5" s="40"/>
      <c r="J5" s="40"/>
      <c r="K5" s="40"/>
    </row>
    <row r="6" spans="1:12" ht="20.149999999999999" customHeight="1" x14ac:dyDescent="0.35">
      <c r="A6" s="71"/>
      <c r="B6" s="97">
        <v>2</v>
      </c>
      <c r="C6" s="98"/>
      <c r="D6" s="98"/>
      <c r="E6" s="34">
        <f t="shared" ref="E6:E36" si="0">$A6</f>
        <v>0</v>
      </c>
      <c r="F6" s="34">
        <f t="shared" ref="F6:F36" si="1">$A38</f>
        <v>0</v>
      </c>
      <c r="G6" s="35">
        <f t="shared" ref="G6:G36" si="2">$A70</f>
        <v>0</v>
      </c>
      <c r="H6" s="40"/>
      <c r="I6" s="40"/>
      <c r="J6" s="40"/>
      <c r="K6" s="40"/>
    </row>
    <row r="7" spans="1:12" ht="20.149999999999999" customHeight="1" x14ac:dyDescent="0.35">
      <c r="A7" s="71"/>
      <c r="B7" s="97">
        <v>3</v>
      </c>
      <c r="C7" s="98"/>
      <c r="D7" s="98"/>
      <c r="E7" s="34">
        <f t="shared" si="0"/>
        <v>0</v>
      </c>
      <c r="F7" s="34">
        <f t="shared" si="1"/>
        <v>0</v>
      </c>
      <c r="G7" s="35">
        <f t="shared" si="2"/>
        <v>0</v>
      </c>
      <c r="H7" s="40"/>
      <c r="I7" s="40"/>
      <c r="J7" s="40"/>
      <c r="K7" s="40"/>
    </row>
    <row r="8" spans="1:12" ht="20.149999999999999" customHeight="1" x14ac:dyDescent="0.35">
      <c r="A8" s="71"/>
      <c r="B8" s="97">
        <v>4</v>
      </c>
      <c r="C8" s="98"/>
      <c r="D8" s="98"/>
      <c r="E8" s="34">
        <f t="shared" si="0"/>
        <v>0</v>
      </c>
      <c r="F8" s="34">
        <f t="shared" si="1"/>
        <v>0</v>
      </c>
      <c r="G8" s="35">
        <f t="shared" si="2"/>
        <v>0</v>
      </c>
      <c r="H8" s="40"/>
      <c r="I8" s="40"/>
      <c r="J8" s="40"/>
      <c r="K8" s="40"/>
    </row>
    <row r="9" spans="1:12" ht="20.149999999999999" customHeight="1" x14ac:dyDescent="0.35">
      <c r="A9" s="71"/>
      <c r="B9" s="97">
        <v>5</v>
      </c>
      <c r="C9" s="98"/>
      <c r="D9" s="98"/>
      <c r="E9" s="34">
        <f t="shared" si="0"/>
        <v>0</v>
      </c>
      <c r="F9" s="34">
        <f t="shared" si="1"/>
        <v>0</v>
      </c>
      <c r="G9" s="35">
        <f t="shared" si="2"/>
        <v>0</v>
      </c>
      <c r="H9" s="40"/>
      <c r="I9" s="40"/>
      <c r="J9" s="40"/>
      <c r="K9" s="40"/>
    </row>
    <row r="10" spans="1:12" ht="20.149999999999999" customHeight="1" x14ac:dyDescent="0.35">
      <c r="A10" s="71"/>
      <c r="B10" s="97">
        <v>6</v>
      </c>
      <c r="C10" s="98"/>
      <c r="D10" s="98"/>
      <c r="E10" s="34">
        <f t="shared" si="0"/>
        <v>0</v>
      </c>
      <c r="F10" s="34">
        <f t="shared" si="1"/>
        <v>0</v>
      </c>
      <c r="G10" s="35">
        <f t="shared" si="2"/>
        <v>0</v>
      </c>
      <c r="H10" s="39"/>
      <c r="I10" s="40"/>
      <c r="J10" s="40"/>
      <c r="K10" s="40"/>
    </row>
    <row r="11" spans="1:12" ht="20.149999999999999" customHeight="1" x14ac:dyDescent="0.35">
      <c r="A11" s="71"/>
      <c r="B11" s="97">
        <v>7</v>
      </c>
      <c r="C11" s="98"/>
      <c r="D11" s="98"/>
      <c r="E11" s="34">
        <f t="shared" si="0"/>
        <v>0</v>
      </c>
      <c r="F11" s="34">
        <f t="shared" si="1"/>
        <v>0</v>
      </c>
      <c r="G11" s="35">
        <f t="shared" si="2"/>
        <v>0</v>
      </c>
      <c r="H11" s="39"/>
      <c r="I11" s="40"/>
      <c r="J11" s="40"/>
      <c r="K11" s="40"/>
    </row>
    <row r="12" spans="1:12" ht="20.149999999999999" customHeight="1" x14ac:dyDescent="0.35">
      <c r="A12" s="71"/>
      <c r="B12" s="100">
        <v>8</v>
      </c>
      <c r="C12" s="100" t="s">
        <v>119</v>
      </c>
      <c r="D12" s="100" t="s">
        <v>120</v>
      </c>
      <c r="E12" s="34">
        <f t="shared" si="0"/>
        <v>0</v>
      </c>
      <c r="F12" s="34">
        <f t="shared" si="1"/>
        <v>0</v>
      </c>
      <c r="G12" s="35">
        <f t="shared" si="2"/>
        <v>0</v>
      </c>
      <c r="H12" s="39"/>
      <c r="I12" s="40"/>
      <c r="J12" s="40"/>
      <c r="K12" s="40"/>
    </row>
    <row r="13" spans="1:12" ht="20.149999999999999" customHeight="1" x14ac:dyDescent="0.35">
      <c r="A13" s="71"/>
      <c r="B13" s="98">
        <v>1</v>
      </c>
      <c r="C13" s="98" t="str">
        <f>IF(C$5="","",C$5)</f>
        <v/>
      </c>
      <c r="D13" s="98" t="str">
        <f>IF(D$5="","",D$5)</f>
        <v/>
      </c>
      <c r="E13" s="34">
        <f t="shared" si="0"/>
        <v>0</v>
      </c>
      <c r="F13" s="34">
        <f t="shared" si="1"/>
        <v>0</v>
      </c>
      <c r="G13" s="35">
        <f t="shared" si="2"/>
        <v>0</v>
      </c>
      <c r="H13" s="39"/>
      <c r="I13" s="40"/>
      <c r="J13" s="40"/>
      <c r="K13" s="40"/>
    </row>
    <row r="14" spans="1:12" ht="20.149999999999999" customHeight="1" x14ac:dyDescent="0.35">
      <c r="A14" s="71"/>
      <c r="B14" s="98">
        <v>2</v>
      </c>
      <c r="C14" s="98" t="str">
        <f>IF(C$6="","",C$6)</f>
        <v/>
      </c>
      <c r="D14" s="98" t="str">
        <f>IF(D$6="","",D$6)</f>
        <v/>
      </c>
      <c r="E14" s="34">
        <f t="shared" si="0"/>
        <v>0</v>
      </c>
      <c r="F14" s="34">
        <f t="shared" si="1"/>
        <v>0</v>
      </c>
      <c r="G14" s="35">
        <f t="shared" si="2"/>
        <v>0</v>
      </c>
      <c r="H14" s="39"/>
      <c r="I14" s="40"/>
      <c r="J14" s="40"/>
      <c r="K14" s="40"/>
    </row>
    <row r="15" spans="1:12" ht="20.149999999999999" customHeight="1" x14ac:dyDescent="0.35">
      <c r="A15" s="71"/>
      <c r="B15" s="98">
        <v>3</v>
      </c>
      <c r="C15" s="98" t="str">
        <f>IF(C$7="","",C$7)</f>
        <v/>
      </c>
      <c r="D15" s="98" t="str">
        <f>IF(D$7="","",D$7)</f>
        <v/>
      </c>
      <c r="E15" s="34">
        <f t="shared" si="0"/>
        <v>0</v>
      </c>
      <c r="F15" s="34">
        <f t="shared" si="1"/>
        <v>0</v>
      </c>
      <c r="G15" s="35">
        <f t="shared" si="2"/>
        <v>0</v>
      </c>
      <c r="H15" s="39"/>
      <c r="I15" s="40"/>
      <c r="J15" s="40"/>
      <c r="K15" s="40"/>
    </row>
    <row r="16" spans="1:12" ht="20.149999999999999" customHeight="1" x14ac:dyDescent="0.35">
      <c r="A16" s="71"/>
      <c r="B16" s="98">
        <v>4</v>
      </c>
      <c r="C16" s="98" t="str">
        <f>IF(C$8="","",C$8)</f>
        <v/>
      </c>
      <c r="D16" s="98" t="str">
        <f>IF(D$8="","",D$8)</f>
        <v/>
      </c>
      <c r="E16" s="34">
        <f t="shared" si="0"/>
        <v>0</v>
      </c>
      <c r="F16" s="34">
        <f t="shared" si="1"/>
        <v>0</v>
      </c>
      <c r="G16" s="35">
        <f t="shared" si="2"/>
        <v>0</v>
      </c>
      <c r="H16" s="39"/>
      <c r="I16" s="40"/>
      <c r="J16" s="40"/>
      <c r="K16" s="40"/>
    </row>
    <row r="17" spans="1:11" ht="20.149999999999999" customHeight="1" x14ac:dyDescent="0.35">
      <c r="A17" s="71"/>
      <c r="B17" s="98">
        <v>5</v>
      </c>
      <c r="C17" s="98" t="str">
        <f>IF(C$9="","",C$9)</f>
        <v/>
      </c>
      <c r="D17" s="98" t="str">
        <f>IF(D$9="","",D$9)</f>
        <v/>
      </c>
      <c r="E17" s="34">
        <f t="shared" si="0"/>
        <v>0</v>
      </c>
      <c r="F17" s="34">
        <f t="shared" si="1"/>
        <v>0</v>
      </c>
      <c r="G17" s="35">
        <f t="shared" si="2"/>
        <v>0</v>
      </c>
      <c r="H17" s="39"/>
      <c r="I17" s="40"/>
      <c r="J17" s="40"/>
      <c r="K17" s="40"/>
    </row>
    <row r="18" spans="1:11" ht="20.149999999999999" customHeight="1" x14ac:dyDescent="0.35">
      <c r="A18" s="71"/>
      <c r="B18" s="98">
        <v>6</v>
      </c>
      <c r="C18" s="98" t="str">
        <f>IF(C$10="","",C$10)</f>
        <v/>
      </c>
      <c r="D18" s="98" t="str">
        <f>IF(D$10="","",D$10)</f>
        <v/>
      </c>
      <c r="E18" s="34">
        <f t="shared" si="0"/>
        <v>0</v>
      </c>
      <c r="F18" s="34">
        <f t="shared" si="1"/>
        <v>0</v>
      </c>
      <c r="G18" s="35">
        <f t="shared" si="2"/>
        <v>0</v>
      </c>
      <c r="H18" s="39"/>
      <c r="I18" s="40"/>
      <c r="J18" s="39"/>
      <c r="K18" s="40"/>
    </row>
    <row r="19" spans="1:11" ht="20.149999999999999" customHeight="1" x14ac:dyDescent="0.35">
      <c r="A19" s="71"/>
      <c r="B19" s="98">
        <v>7</v>
      </c>
      <c r="C19" s="98" t="str">
        <f>IF(C$11="","",C$11)</f>
        <v/>
      </c>
      <c r="D19" s="98" t="str">
        <f>IF(D$11="","",D$11)</f>
        <v/>
      </c>
      <c r="E19" s="34">
        <f t="shared" si="0"/>
        <v>0</v>
      </c>
      <c r="F19" s="34">
        <f t="shared" si="1"/>
        <v>0</v>
      </c>
      <c r="G19" s="35">
        <f t="shared" si="2"/>
        <v>0</v>
      </c>
      <c r="H19" s="39"/>
      <c r="I19" s="40"/>
      <c r="J19" s="39"/>
      <c r="K19" s="40"/>
    </row>
    <row r="20" spans="1:11" ht="20.149999999999999" customHeight="1" x14ac:dyDescent="0.35">
      <c r="A20" s="71"/>
      <c r="B20" s="98">
        <v>8</v>
      </c>
      <c r="C20" s="98" t="str">
        <f>IF(C$12="","",C$12)</f>
        <v>Mref</v>
      </c>
      <c r="D20" s="98" t="str">
        <f>IF(D$12="","",D$12)</f>
        <v>VPH000-0000000A</v>
      </c>
      <c r="E20" s="34">
        <f t="shared" si="0"/>
        <v>0</v>
      </c>
      <c r="F20" s="34">
        <f t="shared" si="1"/>
        <v>0</v>
      </c>
      <c r="G20" s="35">
        <f t="shared" si="2"/>
        <v>0</v>
      </c>
      <c r="H20" s="39"/>
      <c r="I20" s="40"/>
      <c r="J20" s="39"/>
      <c r="K20" s="40"/>
    </row>
    <row r="21" spans="1:11" ht="20.149999999999999" customHeight="1" x14ac:dyDescent="0.35">
      <c r="A21" s="71"/>
      <c r="B21" s="98">
        <v>1</v>
      </c>
      <c r="C21" s="98" t="str">
        <f>IF(C$5="","",C$5)</f>
        <v/>
      </c>
      <c r="D21" s="98" t="str">
        <f>IF(D$5="","",D$5)</f>
        <v/>
      </c>
      <c r="E21" s="34">
        <f t="shared" si="0"/>
        <v>0</v>
      </c>
      <c r="F21" s="34">
        <f t="shared" si="1"/>
        <v>0</v>
      </c>
      <c r="G21" s="35">
        <f t="shared" si="2"/>
        <v>0</v>
      </c>
      <c r="H21" s="39"/>
      <c r="I21" s="40"/>
      <c r="J21" s="39"/>
      <c r="K21" s="40"/>
    </row>
    <row r="22" spans="1:11" ht="20.149999999999999" customHeight="1" x14ac:dyDescent="0.35">
      <c r="A22" s="71"/>
      <c r="B22" s="98">
        <v>2</v>
      </c>
      <c r="C22" s="98" t="str">
        <f>IF(C$6="","",C$6)</f>
        <v/>
      </c>
      <c r="D22" s="98" t="str">
        <f>IF(D$6="","",D$6)</f>
        <v/>
      </c>
      <c r="E22" s="34">
        <f t="shared" si="0"/>
        <v>0</v>
      </c>
      <c r="F22" s="34">
        <f t="shared" si="1"/>
        <v>0</v>
      </c>
      <c r="G22" s="35">
        <f t="shared" si="2"/>
        <v>0</v>
      </c>
      <c r="H22" s="39"/>
      <c r="I22" s="40"/>
      <c r="J22" s="39"/>
      <c r="K22" s="40"/>
    </row>
    <row r="23" spans="1:11" ht="20.149999999999999" customHeight="1" x14ac:dyDescent="0.35">
      <c r="A23" s="71"/>
      <c r="B23" s="98">
        <v>3</v>
      </c>
      <c r="C23" s="98" t="str">
        <f>IF(C$7="","",C$7)</f>
        <v/>
      </c>
      <c r="D23" s="98" t="str">
        <f>IF(D$7="","",D$7)</f>
        <v/>
      </c>
      <c r="E23" s="34">
        <f t="shared" si="0"/>
        <v>0</v>
      </c>
      <c r="F23" s="34">
        <f t="shared" si="1"/>
        <v>0</v>
      </c>
      <c r="G23" s="35">
        <f t="shared" si="2"/>
        <v>0</v>
      </c>
      <c r="H23" s="39"/>
      <c r="I23" s="40"/>
      <c r="J23" s="39"/>
      <c r="K23" s="40"/>
    </row>
    <row r="24" spans="1:11" ht="20.149999999999999" customHeight="1" x14ac:dyDescent="0.35">
      <c r="A24" s="71"/>
      <c r="B24" s="98">
        <v>4</v>
      </c>
      <c r="C24" s="98" t="str">
        <f>IF(C$8="","",C$8)</f>
        <v/>
      </c>
      <c r="D24" s="98" t="str">
        <f>IF(D$8="","",D$8)</f>
        <v/>
      </c>
      <c r="E24" s="34">
        <f t="shared" si="0"/>
        <v>0</v>
      </c>
      <c r="F24" s="34">
        <f t="shared" si="1"/>
        <v>0</v>
      </c>
      <c r="G24" s="35">
        <f t="shared" si="2"/>
        <v>0</v>
      </c>
      <c r="H24" s="39"/>
      <c r="I24" s="40"/>
      <c r="J24" s="39"/>
      <c r="K24" s="40"/>
    </row>
    <row r="25" spans="1:11" ht="20.149999999999999" customHeight="1" x14ac:dyDescent="0.35">
      <c r="A25" s="71"/>
      <c r="B25" s="98">
        <v>5</v>
      </c>
      <c r="C25" s="98" t="str">
        <f>IF(C$9="","",C$9)</f>
        <v/>
      </c>
      <c r="D25" s="98" t="str">
        <f>IF(D$9="","",D$9)</f>
        <v/>
      </c>
      <c r="E25" s="34">
        <f t="shared" si="0"/>
        <v>0</v>
      </c>
      <c r="F25" s="34">
        <f t="shared" si="1"/>
        <v>0</v>
      </c>
      <c r="G25" s="35">
        <f t="shared" si="2"/>
        <v>0</v>
      </c>
      <c r="H25" s="39"/>
      <c r="I25" s="40"/>
      <c r="J25" s="39"/>
      <c r="K25" s="40"/>
    </row>
    <row r="26" spans="1:11" ht="20.149999999999999" customHeight="1" x14ac:dyDescent="0.35">
      <c r="A26" s="71"/>
      <c r="B26" s="98">
        <v>6</v>
      </c>
      <c r="C26" s="98" t="str">
        <f>IF(C$10="","",C$10)</f>
        <v/>
      </c>
      <c r="D26" s="98" t="str">
        <f>IF(D$10="","",D$10)</f>
        <v/>
      </c>
      <c r="E26" s="34">
        <f t="shared" si="0"/>
        <v>0</v>
      </c>
      <c r="F26" s="34">
        <f t="shared" si="1"/>
        <v>0</v>
      </c>
      <c r="G26" s="35">
        <f t="shared" si="2"/>
        <v>0</v>
      </c>
      <c r="H26" s="39"/>
      <c r="I26" s="40"/>
      <c r="J26" s="39"/>
      <c r="K26" s="40"/>
    </row>
    <row r="27" spans="1:11" ht="20.149999999999999" customHeight="1" x14ac:dyDescent="0.35">
      <c r="A27" s="71"/>
      <c r="B27" s="98">
        <v>7</v>
      </c>
      <c r="C27" s="98" t="str">
        <f>IF(C$11="","",C$11)</f>
        <v/>
      </c>
      <c r="D27" s="98" t="str">
        <f>IF(D$11="","",D$11)</f>
        <v/>
      </c>
      <c r="E27" s="34">
        <f t="shared" si="0"/>
        <v>0</v>
      </c>
      <c r="F27" s="34">
        <f t="shared" si="1"/>
        <v>0</v>
      </c>
      <c r="G27" s="35">
        <f t="shared" si="2"/>
        <v>0</v>
      </c>
      <c r="H27" s="39"/>
      <c r="I27" s="40"/>
      <c r="J27" s="39"/>
      <c r="K27" s="40"/>
    </row>
    <row r="28" spans="1:11" ht="20.149999999999999" customHeight="1" x14ac:dyDescent="0.35">
      <c r="A28" s="71"/>
      <c r="B28" s="98">
        <v>8</v>
      </c>
      <c r="C28" s="98" t="str">
        <f>IF(C$12="","",C$12)</f>
        <v>Mref</v>
      </c>
      <c r="D28" s="98" t="str">
        <f>IF(D$12="","",D$12)</f>
        <v>VPH000-0000000A</v>
      </c>
      <c r="E28" s="34">
        <f t="shared" si="0"/>
        <v>0</v>
      </c>
      <c r="F28" s="34">
        <f t="shared" si="1"/>
        <v>0</v>
      </c>
      <c r="G28" s="35">
        <f t="shared" si="2"/>
        <v>0</v>
      </c>
      <c r="H28" s="39"/>
      <c r="I28" s="40"/>
      <c r="J28" s="39"/>
      <c r="K28" s="40"/>
    </row>
    <row r="29" spans="1:11" ht="20.149999999999999" customHeight="1" x14ac:dyDescent="0.35">
      <c r="A29" s="71"/>
      <c r="B29" s="98">
        <v>1</v>
      </c>
      <c r="C29" s="98" t="str">
        <f>IF(C$5="","",C$5)</f>
        <v/>
      </c>
      <c r="D29" s="98" t="str">
        <f>IF(D$5="","",D$5)</f>
        <v/>
      </c>
      <c r="E29" s="34">
        <f t="shared" si="0"/>
        <v>0</v>
      </c>
      <c r="F29" s="34">
        <f t="shared" si="1"/>
        <v>0</v>
      </c>
      <c r="G29" s="35">
        <f t="shared" si="2"/>
        <v>0</v>
      </c>
      <c r="H29" s="39"/>
      <c r="I29" s="40"/>
      <c r="J29" s="39"/>
      <c r="K29" s="40"/>
    </row>
    <row r="30" spans="1:11" ht="20.149999999999999" customHeight="1" x14ac:dyDescent="0.35">
      <c r="A30" s="71"/>
      <c r="B30" s="98">
        <v>2</v>
      </c>
      <c r="C30" s="98" t="str">
        <f>IF(C$6="","",C$6)</f>
        <v/>
      </c>
      <c r="D30" s="98" t="str">
        <f>IF(D$6="","",D$6)</f>
        <v/>
      </c>
      <c r="E30" s="34">
        <f t="shared" si="0"/>
        <v>0</v>
      </c>
      <c r="F30" s="34">
        <f t="shared" si="1"/>
        <v>0</v>
      </c>
      <c r="G30" s="35">
        <f t="shared" si="2"/>
        <v>0</v>
      </c>
      <c r="H30" s="39"/>
      <c r="I30" s="40"/>
      <c r="J30" s="39"/>
      <c r="K30" s="40"/>
    </row>
    <row r="31" spans="1:11" ht="20.149999999999999" customHeight="1" x14ac:dyDescent="0.35">
      <c r="A31" s="71"/>
      <c r="B31" s="98">
        <v>3</v>
      </c>
      <c r="C31" s="98" t="str">
        <f>IF(C$7="","",C$7)</f>
        <v/>
      </c>
      <c r="D31" s="98" t="str">
        <f>IF(D$7="","",D$7)</f>
        <v/>
      </c>
      <c r="E31" s="34">
        <f t="shared" si="0"/>
        <v>0</v>
      </c>
      <c r="F31" s="34">
        <f t="shared" si="1"/>
        <v>0</v>
      </c>
      <c r="G31" s="35">
        <f t="shared" si="2"/>
        <v>0</v>
      </c>
      <c r="H31" s="39"/>
      <c r="I31" s="40"/>
      <c r="J31" s="39"/>
      <c r="K31" s="40"/>
    </row>
    <row r="32" spans="1:11" ht="20.149999999999999" customHeight="1" x14ac:dyDescent="0.35">
      <c r="A32" s="71"/>
      <c r="B32" s="98">
        <v>4</v>
      </c>
      <c r="C32" s="98" t="str">
        <f>IF(C$8="","",C$8)</f>
        <v/>
      </c>
      <c r="D32" s="98" t="str">
        <f>IF(D$8="","",D$8)</f>
        <v/>
      </c>
      <c r="E32" s="34">
        <f t="shared" si="0"/>
        <v>0</v>
      </c>
      <c r="F32" s="34">
        <f t="shared" si="1"/>
        <v>0</v>
      </c>
      <c r="G32" s="35">
        <f t="shared" si="2"/>
        <v>0</v>
      </c>
      <c r="H32" s="39"/>
      <c r="I32" s="40"/>
      <c r="J32" s="39"/>
      <c r="K32" s="40"/>
    </row>
    <row r="33" spans="1:11" ht="20.149999999999999" customHeight="1" x14ac:dyDescent="0.35">
      <c r="A33" s="71"/>
      <c r="B33" s="98">
        <v>5</v>
      </c>
      <c r="C33" s="98" t="str">
        <f>IF(C$9="","",C$9)</f>
        <v/>
      </c>
      <c r="D33" s="98" t="str">
        <f>IF(D$9="","",D$9)</f>
        <v/>
      </c>
      <c r="E33" s="34">
        <f t="shared" si="0"/>
        <v>0</v>
      </c>
      <c r="F33" s="34">
        <f t="shared" si="1"/>
        <v>0</v>
      </c>
      <c r="G33" s="35">
        <f t="shared" si="2"/>
        <v>0</v>
      </c>
      <c r="H33" s="39"/>
      <c r="I33" s="40"/>
      <c r="J33" s="39"/>
      <c r="K33" s="40"/>
    </row>
    <row r="34" spans="1:11" ht="20.149999999999999" customHeight="1" x14ac:dyDescent="0.35">
      <c r="A34" s="71"/>
      <c r="B34" s="98">
        <v>6</v>
      </c>
      <c r="C34" s="98" t="str">
        <f>IF(C$10="","",C$10)</f>
        <v/>
      </c>
      <c r="D34" s="98" t="str">
        <f>IF(D$10="","",D$10)</f>
        <v/>
      </c>
      <c r="E34" s="34">
        <f t="shared" si="0"/>
        <v>0</v>
      </c>
      <c r="F34" s="34">
        <f t="shared" si="1"/>
        <v>0</v>
      </c>
      <c r="G34" s="35">
        <f t="shared" si="2"/>
        <v>0</v>
      </c>
      <c r="H34" s="39"/>
      <c r="I34" s="40"/>
      <c r="J34" s="39"/>
      <c r="K34" s="40"/>
    </row>
    <row r="35" spans="1:11" ht="20.149999999999999" customHeight="1" x14ac:dyDescent="0.35">
      <c r="A35" s="71"/>
      <c r="B35" s="98">
        <v>7</v>
      </c>
      <c r="C35" s="98" t="str">
        <f>IF(C$11="","",C$11)</f>
        <v/>
      </c>
      <c r="D35" s="98" t="str">
        <f>IF(D$11="","",D$11)</f>
        <v/>
      </c>
      <c r="E35" s="34">
        <f t="shared" si="0"/>
        <v>0</v>
      </c>
      <c r="F35" s="34">
        <f t="shared" si="1"/>
        <v>0</v>
      </c>
      <c r="G35" s="35">
        <f t="shared" si="2"/>
        <v>0</v>
      </c>
      <c r="H35" s="39"/>
      <c r="I35" s="40"/>
      <c r="J35" s="39"/>
      <c r="K35" s="40"/>
    </row>
    <row r="36" spans="1:11" ht="20.149999999999999" customHeight="1" thickBot="1" x14ac:dyDescent="0.4">
      <c r="A36" s="71"/>
      <c r="B36" s="102">
        <v>8</v>
      </c>
      <c r="C36" s="102" t="str">
        <f>IF(C$12="","",C$12)</f>
        <v>Mref</v>
      </c>
      <c r="D36" s="102" t="str">
        <f>IF(D$12="","",D$12)</f>
        <v>VPH000-0000000A</v>
      </c>
      <c r="E36" s="36">
        <f t="shared" si="0"/>
        <v>0</v>
      </c>
      <c r="F36" s="36">
        <f t="shared" si="1"/>
        <v>0</v>
      </c>
      <c r="G36" s="37">
        <f t="shared" si="2"/>
        <v>0</v>
      </c>
      <c r="H36" s="39"/>
      <c r="I36" s="40"/>
      <c r="J36" s="39"/>
      <c r="K36" s="40"/>
    </row>
    <row r="37" spans="1:11" ht="20.149999999999999" customHeight="1" x14ac:dyDescent="0.35">
      <c r="A37" s="71"/>
      <c r="B37" s="39"/>
      <c r="C37" s="39"/>
      <c r="D37" s="39"/>
      <c r="E37" s="39"/>
      <c r="F37" s="39"/>
      <c r="G37" s="39"/>
      <c r="H37" s="39"/>
      <c r="I37" s="40"/>
      <c r="J37" s="39"/>
      <c r="K37" s="40"/>
    </row>
    <row r="38" spans="1:11" ht="20.149999999999999" customHeight="1" x14ac:dyDescent="0.35">
      <c r="A38" s="71"/>
      <c r="B38" s="39"/>
      <c r="C38" s="39"/>
      <c r="D38" s="39"/>
      <c r="E38" s="39"/>
      <c r="F38" s="39"/>
      <c r="G38" s="39"/>
      <c r="H38" s="39"/>
      <c r="I38" s="40"/>
      <c r="J38" s="39"/>
      <c r="K38" s="40"/>
    </row>
    <row r="39" spans="1:11" ht="20.149999999999999" customHeight="1" x14ac:dyDescent="0.35">
      <c r="A39" s="71"/>
      <c r="B39" s="39"/>
      <c r="C39" s="39"/>
      <c r="D39" s="39"/>
      <c r="E39" s="39"/>
      <c r="F39" s="39"/>
      <c r="G39" s="39"/>
      <c r="H39" s="39"/>
      <c r="I39" s="40"/>
      <c r="J39" s="39"/>
      <c r="K39" s="40"/>
    </row>
    <row r="40" spans="1:11" ht="20.149999999999999" customHeight="1" x14ac:dyDescent="0.35">
      <c r="A40" s="71"/>
      <c r="B40" s="39"/>
      <c r="C40" s="39"/>
      <c r="D40" s="39"/>
      <c r="E40" s="39"/>
      <c r="F40" s="39"/>
      <c r="G40" s="39"/>
      <c r="H40" s="39"/>
      <c r="I40" s="40"/>
      <c r="J40" s="39"/>
      <c r="K40" s="40"/>
    </row>
    <row r="41" spans="1:11" ht="20.149999999999999" customHeight="1" x14ac:dyDescent="0.35">
      <c r="A41" s="71"/>
      <c r="B41" s="39"/>
      <c r="C41" s="39"/>
      <c r="D41" s="39"/>
      <c r="E41" s="39"/>
      <c r="F41" s="39"/>
      <c r="G41" s="39"/>
      <c r="H41" s="39"/>
      <c r="I41" s="40"/>
      <c r="J41" s="39"/>
      <c r="K41" s="40"/>
    </row>
    <row r="42" spans="1:11" ht="20.149999999999999" customHeight="1" x14ac:dyDescent="0.35">
      <c r="A42" s="71"/>
      <c r="B42" s="39"/>
      <c r="C42" s="39"/>
      <c r="D42" s="39"/>
      <c r="E42" s="39"/>
      <c r="F42" s="39"/>
      <c r="G42" s="39"/>
      <c r="H42" s="39"/>
      <c r="I42" s="40"/>
      <c r="J42" s="39"/>
      <c r="K42" s="40"/>
    </row>
    <row r="43" spans="1:11" ht="20.149999999999999" customHeight="1" x14ac:dyDescent="0.35">
      <c r="A43" s="71"/>
      <c r="B43" s="39"/>
      <c r="C43" s="39"/>
      <c r="D43" s="39"/>
      <c r="E43" s="39"/>
      <c r="F43" s="39"/>
      <c r="G43" s="39"/>
      <c r="H43" s="39"/>
      <c r="I43" s="40"/>
      <c r="J43" s="39"/>
      <c r="K43" s="40"/>
    </row>
    <row r="44" spans="1:11" ht="20.149999999999999" customHeight="1" x14ac:dyDescent="0.35">
      <c r="A44" s="71"/>
      <c r="B44" s="39"/>
      <c r="C44" s="39"/>
      <c r="D44" s="39"/>
      <c r="E44" s="39"/>
      <c r="F44" s="39"/>
      <c r="G44" s="39"/>
      <c r="H44" s="39"/>
      <c r="I44" s="40"/>
      <c r="J44" s="39"/>
      <c r="K44" s="40"/>
    </row>
    <row r="45" spans="1:11" ht="20.149999999999999" customHeight="1" x14ac:dyDescent="0.35">
      <c r="A45" s="71"/>
      <c r="B45" s="39"/>
      <c r="C45" s="39"/>
      <c r="D45" s="39"/>
      <c r="E45" s="39"/>
      <c r="F45" s="39"/>
      <c r="G45" s="39"/>
      <c r="H45" s="39"/>
      <c r="I45" s="40"/>
      <c r="J45" s="39"/>
      <c r="K45" s="40"/>
    </row>
    <row r="46" spans="1:11" ht="20.149999999999999" customHeight="1" x14ac:dyDescent="0.35">
      <c r="A46" s="71"/>
      <c r="B46" s="39"/>
      <c r="C46" s="39"/>
      <c r="D46" s="39"/>
      <c r="E46" s="39"/>
      <c r="F46" s="39"/>
      <c r="G46" s="39"/>
      <c r="H46" s="39"/>
      <c r="I46" s="40"/>
      <c r="J46" s="39"/>
      <c r="K46" s="40"/>
    </row>
    <row r="47" spans="1:11" ht="20.149999999999999" customHeight="1" x14ac:dyDescent="0.35">
      <c r="A47" s="71"/>
      <c r="B47" s="39"/>
      <c r="C47" s="39"/>
      <c r="D47" s="39"/>
      <c r="E47" s="39"/>
      <c r="F47" s="39"/>
      <c r="G47" s="39"/>
      <c r="H47" s="39"/>
      <c r="I47" s="40"/>
      <c r="J47" s="39"/>
      <c r="K47" s="40"/>
    </row>
    <row r="48" spans="1:11" ht="20.149999999999999" customHeight="1" x14ac:dyDescent="0.35">
      <c r="A48" s="71"/>
      <c r="B48" s="39"/>
      <c r="C48" s="39"/>
      <c r="D48" s="39"/>
      <c r="E48" s="39"/>
      <c r="F48" s="39"/>
      <c r="G48" s="39"/>
      <c r="H48" s="39"/>
      <c r="I48" s="40"/>
      <c r="J48" s="39"/>
      <c r="K48" s="40"/>
    </row>
    <row r="49" spans="1:11" ht="20.149999999999999" customHeight="1" x14ac:dyDescent="0.35">
      <c r="A49" s="71"/>
      <c r="B49" s="39"/>
      <c r="C49" s="39"/>
      <c r="D49" s="39"/>
      <c r="E49" s="39"/>
      <c r="F49" s="39"/>
      <c r="G49" s="39"/>
      <c r="H49" s="39"/>
      <c r="I49" s="40"/>
      <c r="J49" s="39"/>
      <c r="K49" s="40"/>
    </row>
    <row r="50" spans="1:11" ht="20.149999999999999" customHeight="1" x14ac:dyDescent="0.35">
      <c r="A50" s="71"/>
      <c r="B50" s="39"/>
      <c r="C50" s="39"/>
      <c r="D50" s="39"/>
      <c r="E50" s="39"/>
      <c r="F50" s="39"/>
      <c r="G50" s="39"/>
      <c r="H50" s="39"/>
      <c r="I50" s="40"/>
      <c r="J50" s="39"/>
      <c r="K50" s="40"/>
    </row>
    <row r="51" spans="1:11" ht="20.149999999999999" customHeight="1" x14ac:dyDescent="0.35">
      <c r="A51" s="71"/>
      <c r="B51" s="39"/>
      <c r="C51" s="39"/>
      <c r="D51" s="39"/>
      <c r="E51" s="39"/>
      <c r="F51" s="39"/>
      <c r="G51" s="39"/>
      <c r="H51" s="39"/>
      <c r="I51" s="40"/>
      <c r="J51" s="39"/>
      <c r="K51" s="40"/>
    </row>
    <row r="52" spans="1:11" ht="20.149999999999999" customHeight="1" x14ac:dyDescent="0.35">
      <c r="A52" s="71"/>
      <c r="B52" s="39"/>
      <c r="C52" s="39"/>
      <c r="D52" s="39"/>
      <c r="E52" s="39"/>
      <c r="F52" s="39"/>
      <c r="G52" s="39"/>
      <c r="H52" s="39"/>
      <c r="I52" s="40"/>
      <c r="J52" s="39"/>
      <c r="K52" s="40"/>
    </row>
    <row r="53" spans="1:11" ht="20.149999999999999" customHeight="1" x14ac:dyDescent="0.35">
      <c r="A53" s="71"/>
      <c r="B53" s="39"/>
      <c r="C53" s="39"/>
      <c r="D53" s="39"/>
      <c r="E53" s="39"/>
      <c r="F53" s="39"/>
      <c r="G53" s="39"/>
      <c r="H53" s="39"/>
      <c r="I53" s="40"/>
      <c r="J53" s="39"/>
      <c r="K53" s="40"/>
    </row>
    <row r="54" spans="1:11" ht="20.149999999999999" customHeight="1" x14ac:dyDescent="0.35">
      <c r="A54" s="71"/>
      <c r="B54" s="39"/>
      <c r="C54" s="39"/>
      <c r="D54" s="39"/>
      <c r="E54" s="39"/>
      <c r="F54" s="39"/>
      <c r="G54" s="39"/>
      <c r="H54" s="39"/>
      <c r="I54" s="40"/>
      <c r="J54" s="39"/>
      <c r="K54" s="40"/>
    </row>
    <row r="55" spans="1:11" ht="20.149999999999999" customHeight="1" x14ac:dyDescent="0.35">
      <c r="A55" s="71"/>
      <c r="B55" s="39"/>
      <c r="C55" s="39"/>
      <c r="D55" s="39"/>
      <c r="E55" s="39"/>
      <c r="F55" s="39"/>
      <c r="G55" s="39"/>
      <c r="H55" s="39"/>
      <c r="I55" s="40"/>
      <c r="J55" s="39"/>
      <c r="K55" s="40"/>
    </row>
    <row r="56" spans="1:11" ht="20.149999999999999" customHeight="1" x14ac:dyDescent="0.35">
      <c r="A56" s="71"/>
      <c r="B56" s="39"/>
      <c r="C56" s="39"/>
      <c r="D56" s="39"/>
      <c r="E56" s="39"/>
      <c r="F56" s="39"/>
      <c r="G56" s="39"/>
      <c r="H56" s="39"/>
      <c r="I56" s="40"/>
      <c r="J56" s="39"/>
      <c r="K56" s="40"/>
    </row>
    <row r="57" spans="1:11" ht="20.149999999999999" customHeight="1" x14ac:dyDescent="0.35">
      <c r="A57" s="71"/>
      <c r="B57" s="39"/>
      <c r="C57" s="39"/>
      <c r="D57" s="39"/>
      <c r="E57" s="39"/>
      <c r="F57" s="39"/>
      <c r="G57" s="39"/>
      <c r="H57" s="39"/>
      <c r="I57" s="40"/>
      <c r="J57" s="39"/>
      <c r="K57" s="40"/>
    </row>
    <row r="58" spans="1:11" ht="20.149999999999999" customHeight="1" x14ac:dyDescent="0.35">
      <c r="A58" s="71"/>
      <c r="B58" s="39"/>
      <c r="C58" s="39"/>
      <c r="D58" s="39"/>
      <c r="E58" s="39"/>
      <c r="F58" s="39"/>
      <c r="G58" s="39"/>
      <c r="H58" s="39"/>
      <c r="I58" s="40"/>
      <c r="J58" s="39"/>
      <c r="K58" s="40"/>
    </row>
    <row r="59" spans="1:11" ht="20.149999999999999" customHeight="1" x14ac:dyDescent="0.35">
      <c r="A59" s="71"/>
      <c r="B59" s="39"/>
      <c r="C59" s="39"/>
      <c r="D59" s="39"/>
      <c r="E59" s="39"/>
      <c r="F59" s="39"/>
      <c r="G59" s="39"/>
      <c r="H59" s="39"/>
      <c r="I59" s="40"/>
      <c r="J59" s="39"/>
      <c r="K59" s="40"/>
    </row>
    <row r="60" spans="1:11" ht="20.149999999999999" customHeight="1" x14ac:dyDescent="0.35">
      <c r="A60" s="71"/>
      <c r="B60" s="39"/>
      <c r="C60" s="39"/>
      <c r="D60" s="39"/>
      <c r="E60" s="39"/>
      <c r="F60" s="39"/>
      <c r="G60" s="39"/>
      <c r="H60" s="39"/>
      <c r="I60" s="40"/>
      <c r="J60" s="39"/>
      <c r="K60" s="40"/>
    </row>
    <row r="61" spans="1:11" ht="20.149999999999999" customHeight="1" x14ac:dyDescent="0.35">
      <c r="A61" s="71"/>
      <c r="B61" s="39"/>
      <c r="C61" s="39"/>
      <c r="D61" s="39"/>
      <c r="E61" s="39"/>
      <c r="F61" s="39"/>
      <c r="G61" s="39"/>
      <c r="H61" s="39"/>
      <c r="I61" s="40"/>
      <c r="J61" s="39"/>
      <c r="K61" s="40"/>
    </row>
    <row r="62" spans="1:11" ht="20.149999999999999" customHeight="1" x14ac:dyDescent="0.35">
      <c r="A62" s="71"/>
      <c r="B62" s="39"/>
      <c r="C62" s="39"/>
      <c r="D62" s="39"/>
      <c r="E62" s="39"/>
      <c r="F62" s="39"/>
      <c r="G62" s="39"/>
      <c r="H62" s="39"/>
      <c r="I62" s="40"/>
      <c r="J62" s="39"/>
      <c r="K62" s="40"/>
    </row>
    <row r="63" spans="1:11" ht="20.149999999999999" customHeight="1" x14ac:dyDescent="0.35">
      <c r="A63" s="71"/>
      <c r="B63" s="39"/>
      <c r="C63" s="39"/>
      <c r="D63" s="39"/>
      <c r="E63" s="39"/>
      <c r="F63" s="39"/>
      <c r="G63" s="39"/>
      <c r="H63" s="39"/>
      <c r="I63" s="40"/>
      <c r="J63" s="39"/>
      <c r="K63" s="40"/>
    </row>
    <row r="64" spans="1:11" ht="20.149999999999999" customHeight="1" x14ac:dyDescent="0.35">
      <c r="A64" s="71"/>
      <c r="B64" s="39"/>
      <c r="C64" s="39"/>
      <c r="D64" s="39"/>
      <c r="E64" s="39"/>
      <c r="F64" s="39"/>
      <c r="G64" s="39"/>
      <c r="H64" s="39"/>
      <c r="I64" s="40"/>
      <c r="J64" s="39"/>
      <c r="K64" s="40"/>
    </row>
    <row r="65" spans="1:11" ht="20.149999999999999" customHeight="1" x14ac:dyDescent="0.35">
      <c r="A65" s="71"/>
      <c r="B65" s="39"/>
      <c r="C65" s="39"/>
      <c r="D65" s="39"/>
      <c r="E65" s="39"/>
      <c r="F65" s="39"/>
      <c r="G65" s="39"/>
      <c r="H65" s="39"/>
      <c r="I65" s="40"/>
      <c r="J65" s="39"/>
      <c r="K65" s="40"/>
    </row>
    <row r="66" spans="1:11" ht="20.149999999999999" customHeight="1" x14ac:dyDescent="0.35">
      <c r="A66" s="71"/>
      <c r="B66" s="39"/>
      <c r="C66" s="39"/>
      <c r="D66" s="39"/>
      <c r="E66" s="39"/>
      <c r="F66" s="39"/>
      <c r="G66" s="39"/>
      <c r="H66" s="39"/>
      <c r="I66" s="40"/>
      <c r="J66" s="39"/>
      <c r="K66" s="40"/>
    </row>
    <row r="67" spans="1:11" ht="20.149999999999999" customHeight="1" x14ac:dyDescent="0.35">
      <c r="A67" s="71"/>
      <c r="B67" s="39"/>
      <c r="C67" s="39"/>
      <c r="D67" s="39"/>
      <c r="E67" s="39"/>
      <c r="F67" s="39"/>
      <c r="G67" s="39"/>
      <c r="H67" s="39"/>
      <c r="I67" s="40"/>
      <c r="J67" s="39"/>
      <c r="K67" s="40"/>
    </row>
    <row r="68" spans="1:11" ht="20.149999999999999" customHeight="1" x14ac:dyDescent="0.35">
      <c r="A68" s="71"/>
      <c r="B68" s="39"/>
      <c r="C68" s="39"/>
      <c r="D68" s="39"/>
      <c r="E68" s="39"/>
      <c r="F68" s="39"/>
      <c r="G68" s="39"/>
      <c r="H68" s="39"/>
      <c r="I68" s="40"/>
      <c r="J68" s="39"/>
      <c r="K68" s="40"/>
    </row>
    <row r="69" spans="1:11" ht="20.149999999999999" customHeight="1" x14ac:dyDescent="0.35">
      <c r="A69" s="71"/>
      <c r="B69" s="39"/>
      <c r="C69" s="39"/>
      <c r="D69" s="39"/>
      <c r="E69" s="39"/>
      <c r="F69" s="39"/>
      <c r="G69" s="39"/>
      <c r="H69" s="39"/>
      <c r="I69" s="40"/>
      <c r="J69" s="39"/>
      <c r="K69" s="40"/>
    </row>
    <row r="70" spans="1:11" ht="20.149999999999999" customHeight="1" x14ac:dyDescent="0.35">
      <c r="A70" s="71"/>
      <c r="B70" s="39"/>
      <c r="C70" s="39"/>
      <c r="D70" s="39"/>
      <c r="E70" s="39"/>
      <c r="F70" s="39"/>
      <c r="G70" s="39"/>
      <c r="H70" s="39"/>
      <c r="I70" s="40"/>
      <c r="J70" s="39"/>
      <c r="K70" s="40"/>
    </row>
    <row r="71" spans="1:11" ht="20.149999999999999" customHeight="1" x14ac:dyDescent="0.35">
      <c r="A71" s="71"/>
      <c r="B71" s="39"/>
      <c r="C71" s="39"/>
      <c r="D71" s="39"/>
      <c r="E71" s="39"/>
      <c r="F71" s="39"/>
      <c r="G71" s="39"/>
      <c r="H71" s="39"/>
      <c r="I71" s="40"/>
      <c r="J71" s="39"/>
      <c r="K71" s="40"/>
    </row>
    <row r="72" spans="1:11" ht="20.149999999999999" customHeight="1" x14ac:dyDescent="0.35">
      <c r="A72" s="71"/>
      <c r="B72" s="39"/>
      <c r="C72" s="39"/>
      <c r="D72" s="39"/>
      <c r="E72" s="39"/>
      <c r="F72" s="39"/>
      <c r="G72" s="39"/>
      <c r="H72" s="39"/>
      <c r="I72" s="40"/>
      <c r="J72" s="39"/>
      <c r="K72" s="40"/>
    </row>
    <row r="73" spans="1:11" ht="20.149999999999999" customHeight="1" x14ac:dyDescent="0.35">
      <c r="A73" s="71"/>
      <c r="B73" s="39"/>
      <c r="C73" s="39"/>
      <c r="D73" s="39"/>
      <c r="E73" s="39"/>
      <c r="F73" s="39"/>
      <c r="G73" s="39"/>
      <c r="H73" s="39"/>
      <c r="I73" s="40"/>
      <c r="J73" s="39"/>
      <c r="K73" s="40"/>
    </row>
    <row r="74" spans="1:11" ht="20.149999999999999" customHeight="1" x14ac:dyDescent="0.35">
      <c r="A74" s="71"/>
      <c r="B74" s="39"/>
      <c r="C74" s="39"/>
      <c r="D74" s="39"/>
      <c r="E74" s="39"/>
      <c r="F74" s="39"/>
      <c r="G74" s="39"/>
      <c r="H74" s="39"/>
      <c r="I74" s="40"/>
      <c r="J74" s="39"/>
      <c r="K74" s="40"/>
    </row>
    <row r="75" spans="1:11" ht="20.149999999999999" customHeight="1" x14ac:dyDescent="0.35">
      <c r="A75" s="71"/>
      <c r="B75" s="39"/>
      <c r="C75" s="39"/>
      <c r="D75" s="39"/>
      <c r="E75" s="39"/>
      <c r="F75" s="39"/>
      <c r="G75" s="39"/>
      <c r="H75" s="39"/>
      <c r="I75" s="40"/>
      <c r="J75" s="39"/>
      <c r="K75" s="40"/>
    </row>
    <row r="76" spans="1:11" ht="20.149999999999999" customHeight="1" x14ac:dyDescent="0.35">
      <c r="A76" s="71"/>
      <c r="B76" s="39"/>
      <c r="C76" s="39"/>
      <c r="D76" s="39"/>
      <c r="E76" s="39"/>
      <c r="F76" s="39"/>
      <c r="G76" s="39"/>
      <c r="H76" s="39"/>
      <c r="I76" s="40"/>
      <c r="J76" s="39"/>
      <c r="K76" s="40"/>
    </row>
    <row r="77" spans="1:11" ht="20.149999999999999" customHeight="1" x14ac:dyDescent="0.35">
      <c r="A77" s="71"/>
      <c r="B77" s="39"/>
      <c r="C77" s="39"/>
      <c r="D77" s="39"/>
      <c r="E77" s="39"/>
      <c r="F77" s="39"/>
      <c r="G77" s="39"/>
      <c r="H77" s="39"/>
      <c r="I77" s="40"/>
      <c r="J77" s="39"/>
      <c r="K77" s="40"/>
    </row>
    <row r="78" spans="1:11" ht="20.149999999999999" customHeight="1" x14ac:dyDescent="0.35">
      <c r="A78" s="71"/>
      <c r="B78" s="39"/>
      <c r="C78" s="39"/>
      <c r="D78" s="39"/>
      <c r="E78" s="39"/>
      <c r="F78" s="39"/>
      <c r="G78" s="39"/>
      <c r="H78" s="39"/>
      <c r="I78" s="40"/>
      <c r="J78" s="39"/>
      <c r="K78" s="40"/>
    </row>
    <row r="79" spans="1:11" ht="20.149999999999999" customHeight="1" x14ac:dyDescent="0.35">
      <c r="A79" s="71"/>
      <c r="B79" s="39"/>
      <c r="C79" s="39"/>
      <c r="D79" s="39"/>
      <c r="E79" s="39"/>
      <c r="F79" s="39"/>
      <c r="G79" s="39"/>
      <c r="H79" s="39"/>
      <c r="I79" s="40"/>
      <c r="J79" s="39"/>
      <c r="K79" s="40"/>
    </row>
    <row r="80" spans="1:11" ht="20.149999999999999" customHeight="1" x14ac:dyDescent="0.35">
      <c r="A80" s="71"/>
      <c r="B80" s="39"/>
      <c r="C80" s="39"/>
      <c r="D80" s="39"/>
      <c r="E80" s="39"/>
      <c r="F80" s="39"/>
      <c r="G80" s="39"/>
      <c r="H80" s="39"/>
      <c r="I80" s="40"/>
      <c r="J80" s="39"/>
      <c r="K80" s="40"/>
    </row>
    <row r="81" spans="1:11" ht="20.149999999999999" customHeight="1" x14ac:dyDescent="0.35">
      <c r="A81" s="71"/>
      <c r="B81" s="39"/>
      <c r="C81" s="39"/>
      <c r="D81" s="39"/>
      <c r="E81" s="39"/>
      <c r="F81" s="39"/>
      <c r="G81" s="39"/>
      <c r="H81" s="39"/>
      <c r="I81" s="40"/>
      <c r="J81" s="39"/>
      <c r="K81" s="40"/>
    </row>
    <row r="82" spans="1:11" ht="20.149999999999999" customHeight="1" x14ac:dyDescent="0.35">
      <c r="A82" s="71"/>
      <c r="B82" s="39"/>
      <c r="C82" s="39"/>
      <c r="D82" s="39"/>
      <c r="E82" s="39"/>
      <c r="F82" s="39"/>
      <c r="G82" s="39"/>
      <c r="H82" s="39"/>
      <c r="I82" s="40"/>
      <c r="J82" s="39"/>
      <c r="K82" s="40"/>
    </row>
    <row r="83" spans="1:11" ht="20.149999999999999" customHeight="1" x14ac:dyDescent="0.35">
      <c r="A83" s="71"/>
      <c r="B83" s="39"/>
      <c r="C83" s="39"/>
      <c r="D83" s="39"/>
      <c r="E83" s="39"/>
      <c r="F83" s="39"/>
      <c r="G83" s="39"/>
      <c r="H83" s="39"/>
      <c r="I83" s="40"/>
      <c r="J83" s="39"/>
      <c r="K83" s="40"/>
    </row>
    <row r="84" spans="1:11" ht="20.149999999999999" customHeight="1" x14ac:dyDescent="0.35">
      <c r="A84" s="71"/>
      <c r="B84" s="39"/>
      <c r="C84" s="39"/>
      <c r="D84" s="39"/>
      <c r="E84" s="39"/>
      <c r="F84" s="39"/>
      <c r="G84" s="39"/>
      <c r="H84" s="39"/>
      <c r="I84" s="40"/>
      <c r="J84" s="39"/>
      <c r="K84" s="40"/>
    </row>
    <row r="85" spans="1:11" ht="20.149999999999999" customHeight="1" x14ac:dyDescent="0.35">
      <c r="A85" s="71"/>
      <c r="B85" s="39"/>
      <c r="C85" s="39"/>
      <c r="D85" s="39"/>
      <c r="E85" s="39"/>
      <c r="F85" s="39"/>
      <c r="G85" s="39"/>
      <c r="H85" s="39"/>
      <c r="I85" s="40"/>
      <c r="J85" s="39"/>
      <c r="K85" s="40"/>
    </row>
    <row r="86" spans="1:11" ht="20.149999999999999" customHeight="1" x14ac:dyDescent="0.35">
      <c r="A86" s="71"/>
      <c r="B86" s="39"/>
      <c r="C86" s="39"/>
      <c r="D86" s="39"/>
      <c r="E86" s="39"/>
      <c r="F86" s="39"/>
      <c r="G86" s="39"/>
      <c r="H86" s="39"/>
      <c r="I86" s="40"/>
      <c r="J86" s="39"/>
      <c r="K86" s="40"/>
    </row>
    <row r="87" spans="1:11" ht="20.149999999999999" customHeight="1" x14ac:dyDescent="0.35">
      <c r="A87" s="71"/>
      <c r="B87" s="39"/>
      <c r="C87" s="39"/>
      <c r="D87" s="39"/>
      <c r="E87" s="39"/>
      <c r="F87" s="39"/>
      <c r="G87" s="39"/>
      <c r="H87" s="39"/>
      <c r="I87" s="40"/>
      <c r="J87" s="39"/>
      <c r="K87" s="40"/>
    </row>
    <row r="88" spans="1:11" ht="20.149999999999999" customHeight="1" x14ac:dyDescent="0.35">
      <c r="A88" s="71"/>
      <c r="B88" s="39"/>
      <c r="C88" s="39"/>
      <c r="D88" s="39"/>
      <c r="E88" s="39"/>
      <c r="F88" s="39"/>
      <c r="G88" s="39"/>
      <c r="H88" s="39"/>
      <c r="I88" s="40"/>
      <c r="J88" s="39"/>
      <c r="K88" s="40"/>
    </row>
    <row r="89" spans="1:11" ht="20.149999999999999" customHeight="1" x14ac:dyDescent="0.35">
      <c r="A89" s="71"/>
      <c r="B89" s="39"/>
      <c r="C89" s="39"/>
      <c r="D89" s="39"/>
      <c r="E89" s="39"/>
      <c r="F89" s="39"/>
      <c r="G89" s="39"/>
      <c r="H89" s="39"/>
      <c r="I89" s="40"/>
      <c r="J89" s="39"/>
      <c r="K89" s="40"/>
    </row>
    <row r="90" spans="1:11" ht="20.149999999999999" customHeight="1" x14ac:dyDescent="0.35">
      <c r="A90" s="71"/>
      <c r="B90" s="39"/>
      <c r="C90" s="39"/>
      <c r="D90" s="39"/>
      <c r="E90" s="39"/>
      <c r="F90" s="39"/>
      <c r="G90" s="39"/>
      <c r="H90" s="39"/>
      <c r="I90" s="40"/>
      <c r="J90" s="39"/>
      <c r="K90" s="40"/>
    </row>
    <row r="91" spans="1:11" ht="20.149999999999999" customHeight="1" x14ac:dyDescent="0.35">
      <c r="A91" s="71"/>
      <c r="B91" s="39"/>
      <c r="C91" s="39"/>
      <c r="D91" s="39"/>
      <c r="E91" s="39"/>
      <c r="F91" s="39"/>
      <c r="G91" s="39"/>
      <c r="H91" s="39"/>
      <c r="I91" s="40"/>
      <c r="J91" s="39"/>
      <c r="K91" s="40"/>
    </row>
    <row r="92" spans="1:11" ht="20.149999999999999" customHeight="1" x14ac:dyDescent="0.35">
      <c r="A92" s="71"/>
      <c r="B92" s="39"/>
      <c r="C92" s="39"/>
      <c r="D92" s="39"/>
      <c r="E92" s="39"/>
      <c r="F92" s="39"/>
      <c r="G92" s="39"/>
      <c r="H92" s="39"/>
      <c r="I92" s="40"/>
      <c r="J92" s="39"/>
      <c r="K92" s="40"/>
    </row>
    <row r="93" spans="1:11" ht="20.149999999999999" customHeight="1" x14ac:dyDescent="0.35">
      <c r="A93" s="71"/>
      <c r="B93" s="39"/>
      <c r="C93" s="39"/>
      <c r="D93" s="39"/>
      <c r="E93" s="39"/>
      <c r="F93" s="39"/>
      <c r="G93" s="39"/>
      <c r="H93" s="39"/>
      <c r="I93" s="40"/>
      <c r="J93" s="39"/>
      <c r="K93" s="40"/>
    </row>
    <row r="94" spans="1:11" ht="20.149999999999999" customHeight="1" x14ac:dyDescent="0.35">
      <c r="A94" s="71"/>
      <c r="B94" s="39"/>
      <c r="C94" s="39"/>
      <c r="D94" s="39"/>
      <c r="E94" s="39"/>
      <c r="F94" s="39"/>
      <c r="G94" s="39"/>
      <c r="H94" s="39"/>
      <c r="I94" s="40"/>
      <c r="J94" s="39"/>
      <c r="K94" s="40"/>
    </row>
    <row r="95" spans="1:11" ht="20.149999999999999" customHeight="1" x14ac:dyDescent="0.35">
      <c r="A95" s="71"/>
      <c r="B95" s="39"/>
      <c r="C95" s="39"/>
      <c r="D95" s="39"/>
      <c r="E95" s="39"/>
      <c r="F95" s="39"/>
      <c r="G95" s="39"/>
      <c r="H95" s="39"/>
      <c r="I95" s="40"/>
      <c r="J95" s="39"/>
      <c r="K95" s="40"/>
    </row>
    <row r="96" spans="1:11" ht="20.149999999999999" customHeight="1" x14ac:dyDescent="0.35">
      <c r="A96" s="71"/>
      <c r="B96" s="39"/>
      <c r="C96" s="39"/>
      <c r="D96" s="39"/>
      <c r="E96" s="39"/>
      <c r="F96" s="39"/>
      <c r="G96" s="39"/>
      <c r="H96" s="39"/>
      <c r="I96" s="40"/>
      <c r="J96" s="39"/>
      <c r="K96" s="40"/>
    </row>
    <row r="97" spans="1:11" ht="20.149999999999999" customHeight="1" x14ac:dyDescent="0.35">
      <c r="A97" s="71"/>
      <c r="B97" s="39"/>
      <c r="C97" s="39"/>
      <c r="D97" s="39"/>
      <c r="E97" s="39"/>
      <c r="F97" s="39"/>
      <c r="G97" s="39"/>
      <c r="H97" s="39"/>
      <c r="I97" s="40"/>
      <c r="J97" s="39"/>
      <c r="K97" s="40"/>
    </row>
    <row r="98" spans="1:11" ht="20.149999999999999" customHeight="1" x14ac:dyDescent="0.35">
      <c r="A98" s="71"/>
      <c r="B98" s="39"/>
      <c r="C98" s="39"/>
      <c r="D98" s="39"/>
      <c r="E98" s="39"/>
      <c r="F98" s="39"/>
      <c r="G98" s="39"/>
      <c r="H98" s="39"/>
      <c r="I98" s="40"/>
      <c r="J98" s="39"/>
      <c r="K98" s="40"/>
    </row>
    <row r="99" spans="1:11" ht="20.149999999999999" customHeight="1" x14ac:dyDescent="0.35">
      <c r="A99" s="71"/>
      <c r="B99" s="39"/>
      <c r="C99" s="39"/>
      <c r="D99" s="39"/>
      <c r="E99" s="39"/>
      <c r="F99" s="39"/>
      <c r="G99" s="39"/>
      <c r="H99" s="39"/>
      <c r="I99" s="40"/>
      <c r="J99" s="39"/>
      <c r="K99" s="40"/>
    </row>
    <row r="100" spans="1:11" ht="20.149999999999999" customHeight="1" thickBot="1" x14ac:dyDescent="0.4">
      <c r="A100" s="72"/>
      <c r="B100" s="39"/>
      <c r="C100" s="39"/>
      <c r="D100" s="39"/>
      <c r="E100" s="39"/>
      <c r="F100" s="39"/>
      <c r="G100" s="39"/>
      <c r="H100" s="39"/>
      <c r="I100" s="40"/>
      <c r="J100" s="39"/>
      <c r="K100" s="40"/>
    </row>
  </sheetData>
  <mergeCells count="4">
    <mergeCell ref="A1:K1"/>
    <mergeCell ref="A2:K2"/>
    <mergeCell ref="B3:D3"/>
    <mergeCell ref="E3:G3"/>
  </mergeCells>
  <pageMargins left="0.7" right="0.7" top="0.75" bottom="0.75" header="0.3" footer="0.3"/>
  <customProperties>
    <customPr name="_pios_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6.7265625" style="2" customWidth="1"/>
    <col min="5" max="6" width="15.7265625" style="2" customWidth="1"/>
    <col min="7" max="12" width="10.7265625" style="2" customWidth="1"/>
    <col min="13" max="16384" width="9.1796875" style="2"/>
  </cols>
  <sheetData>
    <row r="1" spans="1:12" ht="20.149999999999999" customHeight="1" thickBot="1" x14ac:dyDescent="0.4">
      <c r="A1" s="179" t="s">
        <v>123</v>
      </c>
      <c r="B1" s="180"/>
      <c r="C1" s="180"/>
      <c r="D1" s="180"/>
      <c r="E1" s="180"/>
      <c r="F1" s="180"/>
      <c r="G1" s="180"/>
      <c r="H1" s="180"/>
      <c r="I1" s="154"/>
      <c r="J1" s="154"/>
      <c r="K1" s="155"/>
      <c r="L1" s="64" t="str">
        <f>HYPERLINK("[Universal_Custom_PCR_Array_Panel_Conversion.xlsx]Data_Entry!$C$7","BACK")</f>
        <v>BACK</v>
      </c>
    </row>
    <row r="2" spans="1:12" ht="186.75" customHeight="1" thickBot="1" x14ac:dyDescent="0.4">
      <c r="A2" s="129" t="s">
        <v>353</v>
      </c>
      <c r="B2" s="130"/>
      <c r="C2" s="130"/>
      <c r="D2" s="130"/>
      <c r="E2" s="130"/>
      <c r="F2" s="130"/>
      <c r="G2" s="130"/>
      <c r="H2" s="130"/>
      <c r="I2" s="130"/>
      <c r="J2" s="151"/>
      <c r="K2" s="152"/>
    </row>
    <row r="3" spans="1:12" ht="20.149999999999999" customHeight="1" x14ac:dyDescent="0.35">
      <c r="A3" s="106" t="s">
        <v>299</v>
      </c>
      <c r="B3" s="173" t="s">
        <v>91</v>
      </c>
      <c r="C3" s="174"/>
      <c r="D3" s="175"/>
      <c r="E3" s="176" t="s">
        <v>296</v>
      </c>
      <c r="F3" s="178"/>
      <c r="G3" s="66"/>
      <c r="H3" s="40"/>
      <c r="I3" s="40"/>
      <c r="J3" s="40"/>
      <c r="K3" s="40"/>
    </row>
    <row r="4" spans="1:12" ht="20.149999999999999" customHeight="1" thickBot="1" x14ac:dyDescent="0.4">
      <c r="A4" s="5" t="s">
        <v>265</v>
      </c>
      <c r="B4" s="28" t="s">
        <v>93</v>
      </c>
      <c r="C4" s="29" t="s">
        <v>94</v>
      </c>
      <c r="D4" s="27" t="s">
        <v>95</v>
      </c>
      <c r="E4" s="28" t="s">
        <v>96</v>
      </c>
      <c r="F4" s="27" t="s">
        <v>97</v>
      </c>
      <c r="G4" s="40"/>
      <c r="H4" s="40"/>
      <c r="I4" s="40"/>
      <c r="J4" s="40"/>
      <c r="K4" s="40"/>
    </row>
    <row r="5" spans="1:12" ht="20.149999999999999" customHeight="1" x14ac:dyDescent="0.35">
      <c r="A5" s="70"/>
      <c r="B5" s="95">
        <v>1</v>
      </c>
      <c r="C5" s="98"/>
      <c r="D5" s="98"/>
      <c r="E5" s="31">
        <f>$A5</f>
        <v>0</v>
      </c>
      <c r="F5" s="41">
        <f>$A53</f>
        <v>0</v>
      </c>
      <c r="G5" s="39"/>
      <c r="H5" s="40"/>
      <c r="I5" s="40"/>
      <c r="J5" s="40"/>
      <c r="K5" s="40"/>
    </row>
    <row r="6" spans="1:12" ht="20.149999999999999" customHeight="1" x14ac:dyDescent="0.35">
      <c r="A6" s="71"/>
      <c r="B6" s="97">
        <v>2</v>
      </c>
      <c r="C6" s="98"/>
      <c r="D6" s="98"/>
      <c r="E6" s="34">
        <f t="shared" ref="E6:E52" si="0">$A6</f>
        <v>0</v>
      </c>
      <c r="F6" s="35">
        <f t="shared" ref="F6:F52" si="1">$A54</f>
        <v>0</v>
      </c>
      <c r="G6" s="39"/>
      <c r="H6" s="40"/>
      <c r="I6" s="40"/>
      <c r="J6" s="40"/>
      <c r="K6" s="40"/>
    </row>
    <row r="7" spans="1:12" ht="20.149999999999999" customHeight="1" x14ac:dyDescent="0.35">
      <c r="A7" s="71"/>
      <c r="B7" s="97">
        <v>3</v>
      </c>
      <c r="C7" s="98"/>
      <c r="D7" s="98"/>
      <c r="E7" s="34">
        <f t="shared" si="0"/>
        <v>0</v>
      </c>
      <c r="F7" s="35">
        <f t="shared" si="1"/>
        <v>0</v>
      </c>
      <c r="G7" s="39"/>
      <c r="H7" s="40"/>
      <c r="I7" s="40"/>
      <c r="J7" s="40"/>
      <c r="K7" s="40"/>
    </row>
    <row r="8" spans="1:12" ht="20.149999999999999" customHeight="1" x14ac:dyDescent="0.35">
      <c r="A8" s="71"/>
      <c r="B8" s="97">
        <v>4</v>
      </c>
      <c r="C8" s="98"/>
      <c r="D8" s="98"/>
      <c r="E8" s="34">
        <f t="shared" si="0"/>
        <v>0</v>
      </c>
      <c r="F8" s="35">
        <f t="shared" si="1"/>
        <v>0</v>
      </c>
      <c r="G8" s="39"/>
      <c r="H8" s="40"/>
      <c r="I8" s="40"/>
      <c r="J8" s="40"/>
      <c r="K8" s="40"/>
    </row>
    <row r="9" spans="1:12" ht="20.149999999999999" customHeight="1" x14ac:dyDescent="0.35">
      <c r="A9" s="71"/>
      <c r="B9" s="97">
        <v>5</v>
      </c>
      <c r="C9" s="98"/>
      <c r="D9" s="98"/>
      <c r="E9" s="34">
        <f t="shared" si="0"/>
        <v>0</v>
      </c>
      <c r="F9" s="35">
        <f t="shared" si="1"/>
        <v>0</v>
      </c>
      <c r="G9" s="39"/>
      <c r="H9" s="40"/>
      <c r="I9" s="40"/>
      <c r="J9" s="40"/>
      <c r="K9" s="40"/>
    </row>
    <row r="10" spans="1:12" ht="20.149999999999999" customHeight="1" x14ac:dyDescent="0.35">
      <c r="A10" s="71"/>
      <c r="B10" s="97">
        <v>6</v>
      </c>
      <c r="C10" s="98"/>
      <c r="D10" s="98"/>
      <c r="E10" s="34">
        <f t="shared" si="0"/>
        <v>0</v>
      </c>
      <c r="F10" s="35">
        <f t="shared" si="1"/>
        <v>0</v>
      </c>
      <c r="G10" s="39"/>
      <c r="H10" s="40"/>
      <c r="I10" s="40"/>
      <c r="J10" s="40"/>
      <c r="K10" s="40"/>
    </row>
    <row r="11" spans="1:12" ht="20.149999999999999" customHeight="1" x14ac:dyDescent="0.35">
      <c r="A11" s="71"/>
      <c r="B11" s="97">
        <v>7</v>
      </c>
      <c r="C11" s="98"/>
      <c r="D11" s="98"/>
      <c r="E11" s="34">
        <f t="shared" si="0"/>
        <v>0</v>
      </c>
      <c r="F11" s="35">
        <f t="shared" si="1"/>
        <v>0</v>
      </c>
      <c r="G11" s="39"/>
      <c r="H11" s="40"/>
      <c r="I11" s="40"/>
      <c r="J11" s="40"/>
      <c r="K11" s="40"/>
    </row>
    <row r="12" spans="1:12" ht="20.149999999999999" customHeight="1" x14ac:dyDescent="0.35">
      <c r="A12" s="71"/>
      <c r="B12" s="98">
        <v>8</v>
      </c>
      <c r="C12" s="98"/>
      <c r="D12" s="98"/>
      <c r="E12" s="34">
        <f t="shared" si="0"/>
        <v>0</v>
      </c>
      <c r="F12" s="35">
        <f t="shared" si="1"/>
        <v>0</v>
      </c>
      <c r="G12" s="39"/>
      <c r="H12" s="40"/>
      <c r="I12" s="40"/>
      <c r="J12" s="40"/>
      <c r="K12" s="40"/>
    </row>
    <row r="13" spans="1:12" ht="20.149999999999999" customHeight="1" x14ac:dyDescent="0.35">
      <c r="A13" s="71"/>
      <c r="B13" s="97">
        <v>9</v>
      </c>
      <c r="C13" s="98"/>
      <c r="D13" s="98"/>
      <c r="E13" s="34">
        <f t="shared" si="0"/>
        <v>0</v>
      </c>
      <c r="F13" s="35">
        <f t="shared" si="1"/>
        <v>0</v>
      </c>
      <c r="G13" s="39"/>
      <c r="H13" s="40"/>
      <c r="I13" s="40"/>
      <c r="J13" s="40"/>
      <c r="K13" s="40"/>
    </row>
    <row r="14" spans="1:12" ht="20.149999999999999" customHeight="1" x14ac:dyDescent="0.35">
      <c r="A14" s="71"/>
      <c r="B14" s="98">
        <v>10</v>
      </c>
      <c r="C14" s="98"/>
      <c r="D14" s="98"/>
      <c r="E14" s="34">
        <f t="shared" si="0"/>
        <v>0</v>
      </c>
      <c r="F14" s="35">
        <f t="shared" si="1"/>
        <v>0</v>
      </c>
      <c r="G14" s="39"/>
      <c r="H14" s="40"/>
      <c r="I14" s="40"/>
      <c r="J14" s="40"/>
      <c r="K14" s="40"/>
    </row>
    <row r="15" spans="1:12" ht="20.149999999999999" customHeight="1" x14ac:dyDescent="0.35">
      <c r="A15" s="71"/>
      <c r="B15" s="97">
        <v>11</v>
      </c>
      <c r="C15" s="98"/>
      <c r="D15" s="98"/>
      <c r="E15" s="34">
        <f t="shared" si="0"/>
        <v>0</v>
      </c>
      <c r="F15" s="35">
        <f t="shared" si="1"/>
        <v>0</v>
      </c>
      <c r="G15" s="39"/>
      <c r="H15" s="40"/>
      <c r="I15" s="40"/>
      <c r="J15" s="40"/>
      <c r="K15" s="40"/>
    </row>
    <row r="16" spans="1:12" ht="20.149999999999999" customHeight="1" x14ac:dyDescent="0.35">
      <c r="A16" s="71"/>
      <c r="B16" s="100">
        <v>12</v>
      </c>
      <c r="C16" s="100" t="s">
        <v>119</v>
      </c>
      <c r="D16" s="100" t="s">
        <v>120</v>
      </c>
      <c r="E16" s="34">
        <f t="shared" si="0"/>
        <v>0</v>
      </c>
      <c r="F16" s="35">
        <f t="shared" si="1"/>
        <v>0</v>
      </c>
      <c r="G16" s="39"/>
      <c r="H16" s="40"/>
      <c r="I16" s="40"/>
      <c r="J16" s="40"/>
      <c r="K16" s="40"/>
    </row>
    <row r="17" spans="1:11" ht="20.149999999999999" customHeight="1" x14ac:dyDescent="0.35">
      <c r="A17" s="71"/>
      <c r="B17" s="98">
        <v>1</v>
      </c>
      <c r="C17" s="98" t="str">
        <f>IF(C$5="","",C$5)</f>
        <v/>
      </c>
      <c r="D17" s="98" t="str">
        <f>IF(D$5="","",D$5)</f>
        <v/>
      </c>
      <c r="E17" s="42">
        <f t="shared" si="0"/>
        <v>0</v>
      </c>
      <c r="F17" s="35">
        <f t="shared" si="1"/>
        <v>0</v>
      </c>
      <c r="G17" s="39"/>
      <c r="H17" s="40"/>
      <c r="I17" s="40"/>
      <c r="J17" s="40"/>
      <c r="K17" s="40"/>
    </row>
    <row r="18" spans="1:11" ht="20.149999999999999" customHeight="1" x14ac:dyDescent="0.35">
      <c r="A18" s="71"/>
      <c r="B18" s="98">
        <v>2</v>
      </c>
      <c r="C18" s="98" t="str">
        <f>IF(C$6="","",C$6)</f>
        <v/>
      </c>
      <c r="D18" s="98" t="str">
        <f>IF(D$6="","",D$6)</f>
        <v/>
      </c>
      <c r="E18" s="42">
        <f t="shared" si="0"/>
        <v>0</v>
      </c>
      <c r="F18" s="35">
        <f t="shared" si="1"/>
        <v>0</v>
      </c>
      <c r="G18" s="39"/>
      <c r="H18" s="39"/>
      <c r="I18" s="39"/>
      <c r="J18" s="39"/>
      <c r="K18" s="40"/>
    </row>
    <row r="19" spans="1:11" ht="20.149999999999999" customHeight="1" x14ac:dyDescent="0.35">
      <c r="A19" s="71"/>
      <c r="B19" s="98">
        <v>3</v>
      </c>
      <c r="C19" s="98" t="str">
        <f>IF(C$7="","",C$7)</f>
        <v/>
      </c>
      <c r="D19" s="98" t="str">
        <f>IF(D$7="","",D$7)</f>
        <v/>
      </c>
      <c r="E19" s="42">
        <f t="shared" si="0"/>
        <v>0</v>
      </c>
      <c r="F19" s="35">
        <f t="shared" si="1"/>
        <v>0</v>
      </c>
      <c r="G19" s="39"/>
      <c r="H19" s="39"/>
      <c r="I19" s="39"/>
      <c r="J19" s="39"/>
      <c r="K19" s="40"/>
    </row>
    <row r="20" spans="1:11" ht="20.149999999999999" customHeight="1" x14ac:dyDescent="0.35">
      <c r="A20" s="71"/>
      <c r="B20" s="98">
        <v>4</v>
      </c>
      <c r="C20" s="98" t="str">
        <f>IF(C$8="","",C$8)</f>
        <v/>
      </c>
      <c r="D20" s="98" t="str">
        <f>IF(D$8="","",D$8)</f>
        <v/>
      </c>
      <c r="E20" s="42">
        <f t="shared" si="0"/>
        <v>0</v>
      </c>
      <c r="F20" s="35">
        <f t="shared" si="1"/>
        <v>0</v>
      </c>
      <c r="G20" s="39"/>
      <c r="H20" s="39"/>
      <c r="I20" s="39"/>
      <c r="J20" s="39"/>
      <c r="K20" s="40"/>
    </row>
    <row r="21" spans="1:11" ht="20.149999999999999" customHeight="1" x14ac:dyDescent="0.35">
      <c r="A21" s="71"/>
      <c r="B21" s="98">
        <v>5</v>
      </c>
      <c r="C21" s="98" t="str">
        <f>IF(C$9="","",C$9)</f>
        <v/>
      </c>
      <c r="D21" s="98" t="str">
        <f>IF(D$9="","",D$9)</f>
        <v/>
      </c>
      <c r="E21" s="42">
        <f t="shared" si="0"/>
        <v>0</v>
      </c>
      <c r="F21" s="35">
        <f t="shared" si="1"/>
        <v>0</v>
      </c>
      <c r="G21" s="39"/>
      <c r="H21" s="39"/>
      <c r="I21" s="39"/>
      <c r="J21" s="39"/>
      <c r="K21" s="40"/>
    </row>
    <row r="22" spans="1:11" ht="20.149999999999999" customHeight="1" x14ac:dyDescent="0.35">
      <c r="A22" s="71"/>
      <c r="B22" s="98">
        <v>6</v>
      </c>
      <c r="C22" s="98" t="str">
        <f>IF(C$10="","",C$10)</f>
        <v/>
      </c>
      <c r="D22" s="98" t="str">
        <f>IF(D$10="","",D$10)</f>
        <v/>
      </c>
      <c r="E22" s="42">
        <f t="shared" si="0"/>
        <v>0</v>
      </c>
      <c r="F22" s="35">
        <f t="shared" si="1"/>
        <v>0</v>
      </c>
      <c r="G22" s="39"/>
      <c r="H22" s="39"/>
      <c r="I22" s="39"/>
      <c r="J22" s="39"/>
      <c r="K22" s="40"/>
    </row>
    <row r="23" spans="1:11" ht="20.149999999999999" customHeight="1" x14ac:dyDescent="0.35">
      <c r="A23" s="71"/>
      <c r="B23" s="98">
        <v>7</v>
      </c>
      <c r="C23" s="98" t="str">
        <f>IF(C$11="","",C$11)</f>
        <v/>
      </c>
      <c r="D23" s="98" t="str">
        <f>IF(D$11="","",D$11)</f>
        <v/>
      </c>
      <c r="E23" s="42">
        <f t="shared" si="0"/>
        <v>0</v>
      </c>
      <c r="F23" s="35">
        <f t="shared" si="1"/>
        <v>0</v>
      </c>
      <c r="G23" s="39"/>
      <c r="H23" s="39"/>
      <c r="I23" s="39"/>
      <c r="J23" s="39"/>
      <c r="K23" s="40"/>
    </row>
    <row r="24" spans="1:11" ht="20.149999999999999" customHeight="1" x14ac:dyDescent="0.35">
      <c r="A24" s="71"/>
      <c r="B24" s="98">
        <v>8</v>
      </c>
      <c r="C24" s="98" t="str">
        <f>IF(C$12="","",C$12)</f>
        <v/>
      </c>
      <c r="D24" s="98" t="str">
        <f>IF(D$12="","",D$12)</f>
        <v/>
      </c>
      <c r="E24" s="42">
        <f t="shared" si="0"/>
        <v>0</v>
      </c>
      <c r="F24" s="35">
        <f t="shared" si="1"/>
        <v>0</v>
      </c>
      <c r="G24" s="39"/>
      <c r="H24" s="39"/>
      <c r="I24" s="39"/>
      <c r="J24" s="39"/>
      <c r="K24" s="40"/>
    </row>
    <row r="25" spans="1:11" ht="20.149999999999999" customHeight="1" x14ac:dyDescent="0.35">
      <c r="A25" s="71"/>
      <c r="B25" s="98">
        <v>9</v>
      </c>
      <c r="C25" s="98" t="str">
        <f>IF(C$13="","",C$13)</f>
        <v/>
      </c>
      <c r="D25" s="98" t="str">
        <f>IF(D$13="","",D$13)</f>
        <v/>
      </c>
      <c r="E25" s="42">
        <f>$A25</f>
        <v>0</v>
      </c>
      <c r="F25" s="35">
        <f>$A73</f>
        <v>0</v>
      </c>
      <c r="G25" s="39"/>
      <c r="H25" s="39"/>
      <c r="I25" s="39"/>
      <c r="J25" s="39"/>
      <c r="K25" s="40"/>
    </row>
    <row r="26" spans="1:11" ht="20.149999999999999" customHeight="1" x14ac:dyDescent="0.35">
      <c r="A26" s="71"/>
      <c r="B26" s="98">
        <v>10</v>
      </c>
      <c r="C26" s="98" t="str">
        <f>IF(C$14="","",C$14)</f>
        <v/>
      </c>
      <c r="D26" s="98" t="str">
        <f>IF(D$14="","",D$14)</f>
        <v/>
      </c>
      <c r="E26" s="42">
        <f t="shared" si="0"/>
        <v>0</v>
      </c>
      <c r="F26" s="35">
        <f t="shared" si="1"/>
        <v>0</v>
      </c>
      <c r="G26" s="39"/>
      <c r="H26" s="39"/>
      <c r="I26" s="39"/>
      <c r="J26" s="39"/>
      <c r="K26" s="40"/>
    </row>
    <row r="27" spans="1:11" ht="20.149999999999999" customHeight="1" x14ac:dyDescent="0.35">
      <c r="A27" s="71"/>
      <c r="B27" s="98">
        <v>11</v>
      </c>
      <c r="C27" s="98" t="str">
        <f>IF(C$15="","",C$15)</f>
        <v/>
      </c>
      <c r="D27" s="98" t="str">
        <f>IF(D$15="","",D$15)</f>
        <v/>
      </c>
      <c r="E27" s="42">
        <f t="shared" si="0"/>
        <v>0</v>
      </c>
      <c r="F27" s="35">
        <f t="shared" si="1"/>
        <v>0</v>
      </c>
      <c r="G27" s="39"/>
      <c r="H27" s="39"/>
      <c r="I27" s="39"/>
      <c r="J27" s="39"/>
      <c r="K27" s="40"/>
    </row>
    <row r="28" spans="1:11" ht="20.149999999999999" customHeight="1" x14ac:dyDescent="0.35">
      <c r="A28" s="71"/>
      <c r="B28" s="98">
        <v>12</v>
      </c>
      <c r="C28" s="98" t="str">
        <f>IF(C$16="","",C$16)</f>
        <v>Mref</v>
      </c>
      <c r="D28" s="98" t="str">
        <f>IF(D$16="","",D$16)</f>
        <v>VPH000-0000000A</v>
      </c>
      <c r="E28" s="42">
        <f t="shared" si="0"/>
        <v>0</v>
      </c>
      <c r="F28" s="35">
        <f t="shared" si="1"/>
        <v>0</v>
      </c>
      <c r="G28" s="39"/>
      <c r="H28" s="39"/>
      <c r="I28" s="39"/>
      <c r="J28" s="39"/>
      <c r="K28" s="40"/>
    </row>
    <row r="29" spans="1:11" ht="20.149999999999999" customHeight="1" x14ac:dyDescent="0.35">
      <c r="A29" s="71"/>
      <c r="B29" s="98">
        <v>1</v>
      </c>
      <c r="C29" s="98" t="str">
        <f>IF(C$5="","",C$5)</f>
        <v/>
      </c>
      <c r="D29" s="98" t="str">
        <f>IF(D$5="","",D$5)</f>
        <v/>
      </c>
      <c r="E29" s="42">
        <f t="shared" si="0"/>
        <v>0</v>
      </c>
      <c r="F29" s="35">
        <f t="shared" si="1"/>
        <v>0</v>
      </c>
      <c r="G29" s="39"/>
      <c r="H29" s="39"/>
      <c r="I29" s="39"/>
      <c r="J29" s="39"/>
      <c r="K29" s="40"/>
    </row>
    <row r="30" spans="1:11" ht="20.149999999999999" customHeight="1" x14ac:dyDescent="0.35">
      <c r="A30" s="71"/>
      <c r="B30" s="98">
        <v>2</v>
      </c>
      <c r="C30" s="98" t="str">
        <f>IF(C$6="","",C$6)</f>
        <v/>
      </c>
      <c r="D30" s="98" t="str">
        <f>IF(D$6="","",D$6)</f>
        <v/>
      </c>
      <c r="E30" s="42">
        <f t="shared" si="0"/>
        <v>0</v>
      </c>
      <c r="F30" s="35">
        <f t="shared" si="1"/>
        <v>0</v>
      </c>
      <c r="G30" s="39"/>
      <c r="H30" s="39"/>
      <c r="I30" s="39"/>
      <c r="J30" s="39"/>
      <c r="K30" s="40"/>
    </row>
    <row r="31" spans="1:11" ht="20.149999999999999" customHeight="1" x14ac:dyDescent="0.35">
      <c r="A31" s="71"/>
      <c r="B31" s="98">
        <v>3</v>
      </c>
      <c r="C31" s="98" t="str">
        <f>IF(C$7="","",C$7)</f>
        <v/>
      </c>
      <c r="D31" s="98" t="str">
        <f>IF(D$7="","",D$7)</f>
        <v/>
      </c>
      <c r="E31" s="42">
        <f t="shared" si="0"/>
        <v>0</v>
      </c>
      <c r="F31" s="35">
        <f t="shared" si="1"/>
        <v>0</v>
      </c>
      <c r="G31" s="39"/>
      <c r="H31" s="39"/>
      <c r="I31" s="39"/>
      <c r="J31" s="39"/>
      <c r="K31" s="40"/>
    </row>
    <row r="32" spans="1:11" ht="20.149999999999999" customHeight="1" x14ac:dyDescent="0.35">
      <c r="A32" s="71"/>
      <c r="B32" s="98">
        <v>4</v>
      </c>
      <c r="C32" s="98" t="str">
        <f>IF(C$8="","",C$8)</f>
        <v/>
      </c>
      <c r="D32" s="98" t="str">
        <f>IF(D$8="","",D$8)</f>
        <v/>
      </c>
      <c r="E32" s="42">
        <f t="shared" si="0"/>
        <v>0</v>
      </c>
      <c r="F32" s="35">
        <f t="shared" si="1"/>
        <v>0</v>
      </c>
      <c r="G32" s="39"/>
      <c r="H32" s="39"/>
      <c r="I32" s="39"/>
      <c r="J32" s="39"/>
      <c r="K32" s="40"/>
    </row>
    <row r="33" spans="1:11" ht="20.149999999999999" customHeight="1" x14ac:dyDescent="0.35">
      <c r="A33" s="71"/>
      <c r="B33" s="98">
        <v>5</v>
      </c>
      <c r="C33" s="98" t="str">
        <f>IF(C$9="","",C$9)</f>
        <v/>
      </c>
      <c r="D33" s="98" t="str">
        <f>IF(D$9="","",D$9)</f>
        <v/>
      </c>
      <c r="E33" s="42">
        <f t="shared" si="0"/>
        <v>0</v>
      </c>
      <c r="F33" s="35">
        <f t="shared" si="1"/>
        <v>0</v>
      </c>
      <c r="G33" s="39"/>
      <c r="H33" s="39"/>
      <c r="I33" s="39"/>
      <c r="J33" s="39"/>
      <c r="K33" s="40"/>
    </row>
    <row r="34" spans="1:11" ht="20.149999999999999" customHeight="1" x14ac:dyDescent="0.35">
      <c r="A34" s="71"/>
      <c r="B34" s="98">
        <v>6</v>
      </c>
      <c r="C34" s="98" t="str">
        <f>IF(C$10="","",C$10)</f>
        <v/>
      </c>
      <c r="D34" s="98" t="str">
        <f>IF(D$10="","",D$10)</f>
        <v/>
      </c>
      <c r="E34" s="42">
        <f t="shared" si="0"/>
        <v>0</v>
      </c>
      <c r="F34" s="35">
        <f t="shared" si="1"/>
        <v>0</v>
      </c>
      <c r="G34" s="39"/>
      <c r="H34" s="39"/>
      <c r="I34" s="39"/>
      <c r="J34" s="39"/>
      <c r="K34" s="40"/>
    </row>
    <row r="35" spans="1:11" ht="20.149999999999999" customHeight="1" x14ac:dyDescent="0.35">
      <c r="A35" s="71"/>
      <c r="B35" s="98">
        <v>7</v>
      </c>
      <c r="C35" s="98" t="str">
        <f>IF(C$11="","",C$11)</f>
        <v/>
      </c>
      <c r="D35" s="98" t="str">
        <f>IF(D$11="","",D$11)</f>
        <v/>
      </c>
      <c r="E35" s="42">
        <f t="shared" si="0"/>
        <v>0</v>
      </c>
      <c r="F35" s="35">
        <f t="shared" si="1"/>
        <v>0</v>
      </c>
      <c r="G35" s="39"/>
      <c r="H35" s="39"/>
      <c r="I35" s="39"/>
      <c r="J35" s="39"/>
      <c r="K35" s="40"/>
    </row>
    <row r="36" spans="1:11" ht="20.149999999999999" customHeight="1" x14ac:dyDescent="0.35">
      <c r="A36" s="71"/>
      <c r="B36" s="98">
        <v>8</v>
      </c>
      <c r="C36" s="98" t="str">
        <f>IF(C$12="","",C$12)</f>
        <v/>
      </c>
      <c r="D36" s="98" t="str">
        <f>IF(D$12="","",D$12)</f>
        <v/>
      </c>
      <c r="E36" s="42">
        <f t="shared" si="0"/>
        <v>0</v>
      </c>
      <c r="F36" s="35">
        <f t="shared" si="1"/>
        <v>0</v>
      </c>
      <c r="G36" s="39"/>
      <c r="H36" s="39"/>
      <c r="I36" s="39"/>
      <c r="J36" s="39"/>
      <c r="K36" s="40"/>
    </row>
    <row r="37" spans="1:11" ht="20.149999999999999" customHeight="1" x14ac:dyDescent="0.35">
      <c r="A37" s="71"/>
      <c r="B37" s="98">
        <v>9</v>
      </c>
      <c r="C37" s="98" t="str">
        <f>IF(C$13="","",C$13)</f>
        <v/>
      </c>
      <c r="D37" s="98" t="str">
        <f>IF(D$13="","",D$13)</f>
        <v/>
      </c>
      <c r="E37" s="42">
        <f>$A37</f>
        <v>0</v>
      </c>
      <c r="F37" s="35">
        <f>$A85</f>
        <v>0</v>
      </c>
      <c r="G37" s="39"/>
      <c r="H37" s="39"/>
      <c r="I37" s="39"/>
      <c r="J37" s="39"/>
      <c r="K37" s="40"/>
    </row>
    <row r="38" spans="1:11" ht="20.149999999999999" customHeight="1" x14ac:dyDescent="0.35">
      <c r="A38" s="71"/>
      <c r="B38" s="98">
        <v>10</v>
      </c>
      <c r="C38" s="98" t="str">
        <f>IF(C$14="","",C$14)</f>
        <v/>
      </c>
      <c r="D38" s="98" t="str">
        <f>IF(D$14="","",D$14)</f>
        <v/>
      </c>
      <c r="E38" s="42">
        <f t="shared" si="0"/>
        <v>0</v>
      </c>
      <c r="F38" s="35">
        <f t="shared" si="1"/>
        <v>0</v>
      </c>
      <c r="G38" s="39"/>
      <c r="H38" s="39"/>
      <c r="I38" s="39"/>
      <c r="J38" s="39"/>
      <c r="K38" s="40"/>
    </row>
    <row r="39" spans="1:11" ht="20.149999999999999" customHeight="1" x14ac:dyDescent="0.35">
      <c r="A39" s="71"/>
      <c r="B39" s="98">
        <v>11</v>
      </c>
      <c r="C39" s="98" t="str">
        <f>IF(C$15="","",C$15)</f>
        <v/>
      </c>
      <c r="D39" s="98" t="str">
        <f>IF(D$15="","",D$15)</f>
        <v/>
      </c>
      <c r="E39" s="42">
        <f t="shared" si="0"/>
        <v>0</v>
      </c>
      <c r="F39" s="35">
        <f t="shared" si="1"/>
        <v>0</v>
      </c>
      <c r="G39" s="39"/>
      <c r="H39" s="39"/>
      <c r="I39" s="39"/>
      <c r="J39" s="39"/>
      <c r="K39" s="40"/>
    </row>
    <row r="40" spans="1:11" ht="20.149999999999999" customHeight="1" x14ac:dyDescent="0.35">
      <c r="A40" s="71"/>
      <c r="B40" s="98">
        <v>12</v>
      </c>
      <c r="C40" s="98" t="str">
        <f>IF(C$16="","",C$16)</f>
        <v>Mref</v>
      </c>
      <c r="D40" s="98" t="str">
        <f>IF(D$16="","",D$16)</f>
        <v>VPH000-0000000A</v>
      </c>
      <c r="E40" s="42">
        <f t="shared" si="0"/>
        <v>0</v>
      </c>
      <c r="F40" s="35">
        <f t="shared" si="1"/>
        <v>0</v>
      </c>
      <c r="G40" s="39"/>
      <c r="H40" s="39"/>
      <c r="I40" s="39"/>
      <c r="J40" s="39"/>
      <c r="K40" s="40"/>
    </row>
    <row r="41" spans="1:11" ht="20.149999999999999" customHeight="1" x14ac:dyDescent="0.35">
      <c r="A41" s="71"/>
      <c r="B41" s="98">
        <v>1</v>
      </c>
      <c r="C41" s="98" t="str">
        <f>IF(C$5="","",C$5)</f>
        <v/>
      </c>
      <c r="D41" s="98" t="str">
        <f>IF(D$5="","",D$5)</f>
        <v/>
      </c>
      <c r="E41" s="42">
        <f t="shared" si="0"/>
        <v>0</v>
      </c>
      <c r="F41" s="35">
        <f t="shared" si="1"/>
        <v>0</v>
      </c>
      <c r="G41" s="39"/>
      <c r="H41" s="39"/>
      <c r="I41" s="39"/>
      <c r="J41" s="39"/>
      <c r="K41" s="40"/>
    </row>
    <row r="42" spans="1:11" ht="20.149999999999999" customHeight="1" x14ac:dyDescent="0.35">
      <c r="A42" s="71"/>
      <c r="B42" s="98">
        <v>2</v>
      </c>
      <c r="C42" s="98" t="str">
        <f>IF(C$6="","",C$6)</f>
        <v/>
      </c>
      <c r="D42" s="98" t="str">
        <f>IF(D$6="","",D$6)</f>
        <v/>
      </c>
      <c r="E42" s="42">
        <f>$A42</f>
        <v>0</v>
      </c>
      <c r="F42" s="35">
        <f>$A90</f>
        <v>0</v>
      </c>
      <c r="G42" s="39"/>
      <c r="H42" s="39"/>
      <c r="I42" s="39"/>
      <c r="J42" s="39"/>
      <c r="K42" s="40"/>
    </row>
    <row r="43" spans="1:11" ht="20.149999999999999" customHeight="1" x14ac:dyDescent="0.35">
      <c r="A43" s="71"/>
      <c r="B43" s="98">
        <v>3</v>
      </c>
      <c r="C43" s="98" t="str">
        <f>IF(C$7="","",C$7)</f>
        <v/>
      </c>
      <c r="D43" s="98" t="str">
        <f>IF(D$7="","",D$7)</f>
        <v/>
      </c>
      <c r="E43" s="42">
        <f t="shared" si="0"/>
        <v>0</v>
      </c>
      <c r="F43" s="35">
        <f t="shared" si="1"/>
        <v>0</v>
      </c>
      <c r="G43" s="39"/>
      <c r="H43" s="39"/>
      <c r="I43" s="39"/>
      <c r="J43" s="39"/>
      <c r="K43" s="40"/>
    </row>
    <row r="44" spans="1:11" ht="20.149999999999999" customHeight="1" x14ac:dyDescent="0.35">
      <c r="A44" s="71"/>
      <c r="B44" s="98">
        <v>4</v>
      </c>
      <c r="C44" s="98" t="str">
        <f>IF(C$8="","",C$8)</f>
        <v/>
      </c>
      <c r="D44" s="98" t="str">
        <f>IF(D$8="","",D$8)</f>
        <v/>
      </c>
      <c r="E44" s="42">
        <f t="shared" si="0"/>
        <v>0</v>
      </c>
      <c r="F44" s="35">
        <f t="shared" si="1"/>
        <v>0</v>
      </c>
      <c r="G44" s="39"/>
      <c r="H44" s="39"/>
      <c r="I44" s="39"/>
      <c r="J44" s="39"/>
      <c r="K44" s="40"/>
    </row>
    <row r="45" spans="1:11" ht="20.149999999999999" customHeight="1" x14ac:dyDescent="0.35">
      <c r="A45" s="71"/>
      <c r="B45" s="98">
        <v>5</v>
      </c>
      <c r="C45" s="98" t="str">
        <f>IF(C$9="","",C$9)</f>
        <v/>
      </c>
      <c r="D45" s="98" t="str">
        <f>IF(D$9="","",D$9)</f>
        <v/>
      </c>
      <c r="E45" s="42">
        <f t="shared" si="0"/>
        <v>0</v>
      </c>
      <c r="F45" s="35">
        <f t="shared" si="1"/>
        <v>0</v>
      </c>
      <c r="G45" s="39"/>
      <c r="H45" s="39"/>
      <c r="I45" s="39"/>
      <c r="J45" s="39"/>
      <c r="K45" s="40"/>
    </row>
    <row r="46" spans="1:11" ht="20.149999999999999" customHeight="1" x14ac:dyDescent="0.35">
      <c r="A46" s="71"/>
      <c r="B46" s="98">
        <v>6</v>
      </c>
      <c r="C46" s="98" t="str">
        <f>IF(C$10="","",C$10)</f>
        <v/>
      </c>
      <c r="D46" s="98" t="str">
        <f>IF(D$10="","",D$10)</f>
        <v/>
      </c>
      <c r="E46" s="42">
        <f t="shared" si="0"/>
        <v>0</v>
      </c>
      <c r="F46" s="35">
        <f t="shared" si="1"/>
        <v>0</v>
      </c>
      <c r="G46" s="39"/>
      <c r="H46" s="39"/>
      <c r="I46" s="39"/>
      <c r="J46" s="39"/>
      <c r="K46" s="40"/>
    </row>
    <row r="47" spans="1:11" ht="20.149999999999999" customHeight="1" x14ac:dyDescent="0.35">
      <c r="A47" s="71"/>
      <c r="B47" s="98">
        <v>7</v>
      </c>
      <c r="C47" s="98" t="str">
        <f>IF(C$11="","",C$11)</f>
        <v/>
      </c>
      <c r="D47" s="98" t="str">
        <f>IF(D$11="","",D$11)</f>
        <v/>
      </c>
      <c r="E47" s="42">
        <f>$A47</f>
        <v>0</v>
      </c>
      <c r="F47" s="35">
        <f>$A95</f>
        <v>0</v>
      </c>
      <c r="G47" s="39"/>
      <c r="H47" s="39"/>
      <c r="I47" s="39"/>
      <c r="J47" s="39"/>
      <c r="K47" s="40"/>
    </row>
    <row r="48" spans="1:11" ht="20.149999999999999" customHeight="1" x14ac:dyDescent="0.35">
      <c r="A48" s="71"/>
      <c r="B48" s="98">
        <v>8</v>
      </c>
      <c r="C48" s="98" t="str">
        <f>IF(C$12="","",C$12)</f>
        <v/>
      </c>
      <c r="D48" s="98" t="str">
        <f>IF(D$12="","",D$12)</f>
        <v/>
      </c>
      <c r="E48" s="42">
        <f t="shared" si="0"/>
        <v>0</v>
      </c>
      <c r="F48" s="35">
        <f t="shared" si="1"/>
        <v>0</v>
      </c>
      <c r="G48" s="39"/>
      <c r="H48" s="39"/>
      <c r="I48" s="39"/>
      <c r="J48" s="39"/>
      <c r="K48" s="40"/>
    </row>
    <row r="49" spans="1:11" ht="20.149999999999999" customHeight="1" x14ac:dyDescent="0.35">
      <c r="A49" s="71"/>
      <c r="B49" s="98">
        <v>9</v>
      </c>
      <c r="C49" s="98" t="str">
        <f>IF(C$13="","",C$13)</f>
        <v/>
      </c>
      <c r="D49" s="98" t="str">
        <f>IF(D$13="","",D$13)</f>
        <v/>
      </c>
      <c r="E49" s="42">
        <f t="shared" si="0"/>
        <v>0</v>
      </c>
      <c r="F49" s="35">
        <f t="shared" si="1"/>
        <v>0</v>
      </c>
      <c r="G49" s="39"/>
      <c r="H49" s="39"/>
      <c r="I49" s="39"/>
      <c r="J49" s="39"/>
      <c r="K49" s="40"/>
    </row>
    <row r="50" spans="1:11" ht="20.149999999999999" customHeight="1" x14ac:dyDescent="0.35">
      <c r="A50" s="71"/>
      <c r="B50" s="98">
        <v>10</v>
      </c>
      <c r="C50" s="98" t="str">
        <f>IF(C$14="","",C$14)</f>
        <v/>
      </c>
      <c r="D50" s="98" t="str">
        <f>IF(D$14="","",D$14)</f>
        <v/>
      </c>
      <c r="E50" s="42">
        <f>$A50</f>
        <v>0</v>
      </c>
      <c r="F50" s="35">
        <f>$A98</f>
        <v>0</v>
      </c>
      <c r="G50" s="39"/>
      <c r="H50" s="39"/>
      <c r="I50" s="39"/>
      <c r="J50" s="39"/>
      <c r="K50" s="40"/>
    </row>
    <row r="51" spans="1:11" ht="20.149999999999999" customHeight="1" x14ac:dyDescent="0.35">
      <c r="A51" s="71"/>
      <c r="B51" s="98">
        <v>11</v>
      </c>
      <c r="C51" s="98" t="str">
        <f>IF(C$15="","",C$15)</f>
        <v/>
      </c>
      <c r="D51" s="98" t="str">
        <f>IF(D$15="","",D$15)</f>
        <v/>
      </c>
      <c r="E51" s="42">
        <f t="shared" si="0"/>
        <v>0</v>
      </c>
      <c r="F51" s="35">
        <f t="shared" si="1"/>
        <v>0</v>
      </c>
      <c r="G51" s="39"/>
      <c r="H51" s="39"/>
      <c r="I51" s="39"/>
      <c r="J51" s="39"/>
      <c r="K51" s="40"/>
    </row>
    <row r="52" spans="1:11" ht="20.149999999999999" customHeight="1" thickBot="1" x14ac:dyDescent="0.4">
      <c r="A52" s="71"/>
      <c r="B52" s="102">
        <v>12</v>
      </c>
      <c r="C52" s="102" t="str">
        <f>IF(C$16="","",C$16)</f>
        <v>Mref</v>
      </c>
      <c r="D52" s="102" t="str">
        <f>IF(D$16="","",D$16)</f>
        <v>VPH000-0000000A</v>
      </c>
      <c r="E52" s="43">
        <f t="shared" si="0"/>
        <v>0</v>
      </c>
      <c r="F52" s="37">
        <f t="shared" si="1"/>
        <v>0</v>
      </c>
      <c r="G52" s="39"/>
      <c r="H52" s="39"/>
      <c r="I52" s="39"/>
      <c r="J52" s="39"/>
      <c r="K52" s="40"/>
    </row>
    <row r="53" spans="1:11" ht="20.149999999999999" customHeight="1" x14ac:dyDescent="0.35">
      <c r="A53" s="71"/>
      <c r="B53" s="39"/>
      <c r="C53" s="39"/>
      <c r="D53" s="39"/>
      <c r="E53" s="39"/>
      <c r="F53" s="39"/>
      <c r="G53" s="39"/>
      <c r="H53" s="39"/>
      <c r="I53" s="39"/>
      <c r="J53" s="39"/>
      <c r="K53" s="40"/>
    </row>
    <row r="54" spans="1:11" ht="20.149999999999999" customHeight="1" x14ac:dyDescent="0.35">
      <c r="A54" s="71"/>
      <c r="B54" s="39"/>
      <c r="C54" s="39"/>
      <c r="D54" s="39"/>
      <c r="E54" s="39"/>
      <c r="F54" s="39"/>
      <c r="G54" s="39"/>
      <c r="H54" s="39"/>
      <c r="I54" s="39"/>
      <c r="J54" s="39"/>
      <c r="K54" s="40"/>
    </row>
    <row r="55" spans="1:11" ht="20.149999999999999" customHeight="1" x14ac:dyDescent="0.35">
      <c r="A55" s="71"/>
      <c r="B55" s="39"/>
      <c r="C55" s="39"/>
      <c r="D55" s="39"/>
      <c r="E55" s="39"/>
      <c r="F55" s="39"/>
      <c r="G55" s="39"/>
      <c r="H55" s="39"/>
      <c r="I55" s="39"/>
      <c r="J55" s="39"/>
      <c r="K55" s="40"/>
    </row>
    <row r="56" spans="1:11" ht="20.149999999999999" customHeight="1" x14ac:dyDescent="0.35">
      <c r="A56" s="71"/>
      <c r="B56" s="39"/>
      <c r="C56" s="39"/>
      <c r="D56" s="39"/>
      <c r="E56" s="39"/>
      <c r="F56" s="39"/>
      <c r="G56" s="39"/>
      <c r="H56" s="39"/>
      <c r="I56" s="39"/>
      <c r="J56" s="39"/>
      <c r="K56" s="40"/>
    </row>
    <row r="57" spans="1:11" ht="20.149999999999999" customHeight="1" x14ac:dyDescent="0.35">
      <c r="A57" s="71"/>
      <c r="B57" s="39"/>
      <c r="C57" s="39"/>
      <c r="D57" s="39"/>
      <c r="E57" s="39"/>
      <c r="F57" s="39"/>
      <c r="G57" s="39"/>
      <c r="H57" s="39"/>
      <c r="I57" s="39"/>
      <c r="J57" s="39"/>
      <c r="K57" s="40"/>
    </row>
    <row r="58" spans="1:11" ht="20.149999999999999" customHeight="1" x14ac:dyDescent="0.35">
      <c r="A58" s="71"/>
      <c r="B58" s="39"/>
      <c r="C58" s="39"/>
      <c r="D58" s="39"/>
      <c r="E58" s="39"/>
      <c r="F58" s="39"/>
      <c r="G58" s="39"/>
      <c r="H58" s="39"/>
      <c r="I58" s="39"/>
      <c r="J58" s="39"/>
      <c r="K58" s="40"/>
    </row>
    <row r="59" spans="1:11" ht="20.149999999999999" customHeight="1" x14ac:dyDescent="0.35">
      <c r="A59" s="71"/>
      <c r="B59" s="39"/>
      <c r="C59" s="39"/>
      <c r="D59" s="39"/>
      <c r="E59" s="39"/>
      <c r="F59" s="39"/>
      <c r="G59" s="39"/>
      <c r="H59" s="39"/>
      <c r="I59" s="39"/>
      <c r="J59" s="39"/>
      <c r="K59" s="40"/>
    </row>
    <row r="60" spans="1:11" ht="20.149999999999999" customHeight="1" x14ac:dyDescent="0.35">
      <c r="A60" s="71"/>
      <c r="B60" s="39"/>
      <c r="C60" s="39"/>
      <c r="D60" s="39"/>
      <c r="E60" s="39"/>
      <c r="F60" s="39"/>
      <c r="G60" s="39"/>
      <c r="H60" s="39"/>
      <c r="I60" s="39"/>
      <c r="J60" s="39"/>
      <c r="K60" s="40"/>
    </row>
    <row r="61" spans="1:11" ht="20.149999999999999" customHeight="1" x14ac:dyDescent="0.35">
      <c r="A61" s="71"/>
      <c r="B61" s="39"/>
      <c r="C61" s="39"/>
      <c r="D61" s="39"/>
      <c r="E61" s="39"/>
      <c r="F61" s="39"/>
      <c r="G61" s="39"/>
      <c r="H61" s="39"/>
      <c r="I61" s="39"/>
      <c r="J61" s="39"/>
      <c r="K61" s="40"/>
    </row>
    <row r="62" spans="1:11" ht="20.149999999999999" customHeight="1" x14ac:dyDescent="0.35">
      <c r="A62" s="71"/>
      <c r="B62" s="39"/>
      <c r="C62" s="39"/>
      <c r="D62" s="39"/>
      <c r="E62" s="39"/>
      <c r="F62" s="39"/>
      <c r="G62" s="39"/>
      <c r="H62" s="39"/>
      <c r="I62" s="39"/>
      <c r="J62" s="39"/>
      <c r="K62" s="40"/>
    </row>
    <row r="63" spans="1:11" ht="20.149999999999999" customHeight="1" x14ac:dyDescent="0.35">
      <c r="A63" s="71"/>
      <c r="B63" s="39"/>
      <c r="C63" s="39"/>
      <c r="D63" s="39"/>
      <c r="E63" s="39"/>
      <c r="F63" s="39"/>
      <c r="G63" s="39"/>
      <c r="H63" s="39"/>
      <c r="I63" s="39"/>
      <c r="J63" s="39"/>
      <c r="K63" s="40"/>
    </row>
    <row r="64" spans="1:11" ht="20.149999999999999" customHeight="1" x14ac:dyDescent="0.35">
      <c r="A64" s="71"/>
      <c r="B64" s="39"/>
      <c r="C64" s="39"/>
      <c r="D64" s="39"/>
      <c r="E64" s="39"/>
      <c r="F64" s="39"/>
      <c r="G64" s="39"/>
      <c r="H64" s="39"/>
      <c r="I64" s="39"/>
      <c r="J64" s="39"/>
      <c r="K64" s="40"/>
    </row>
    <row r="65" spans="1:11" ht="20.149999999999999" customHeight="1" x14ac:dyDescent="0.35">
      <c r="A65" s="71"/>
      <c r="B65" s="39"/>
      <c r="C65" s="39"/>
      <c r="D65" s="39"/>
      <c r="E65" s="39"/>
      <c r="F65" s="39"/>
      <c r="G65" s="39"/>
      <c r="H65" s="39"/>
      <c r="I65" s="39"/>
      <c r="J65" s="39"/>
      <c r="K65" s="40"/>
    </row>
    <row r="66" spans="1:11" ht="20.149999999999999" customHeight="1" x14ac:dyDescent="0.35">
      <c r="A66" s="71"/>
      <c r="B66" s="39"/>
      <c r="C66" s="39"/>
      <c r="D66" s="39"/>
      <c r="E66" s="39"/>
      <c r="F66" s="39"/>
      <c r="G66" s="39"/>
      <c r="H66" s="39"/>
      <c r="I66" s="39"/>
      <c r="J66" s="39"/>
      <c r="K66" s="40"/>
    </row>
    <row r="67" spans="1:11" ht="20.149999999999999" customHeight="1" x14ac:dyDescent="0.35">
      <c r="A67" s="71"/>
      <c r="B67" s="39"/>
      <c r="C67" s="39"/>
      <c r="D67" s="39"/>
      <c r="E67" s="39"/>
      <c r="F67" s="39"/>
      <c r="G67" s="39"/>
      <c r="H67" s="39"/>
      <c r="I67" s="39"/>
      <c r="J67" s="39"/>
      <c r="K67" s="40"/>
    </row>
    <row r="68" spans="1:11" ht="20.149999999999999" customHeight="1" x14ac:dyDescent="0.35">
      <c r="A68" s="71"/>
      <c r="B68" s="39"/>
      <c r="C68" s="39"/>
      <c r="D68" s="39"/>
      <c r="E68" s="39"/>
      <c r="F68" s="39"/>
      <c r="G68" s="39"/>
      <c r="H68" s="39"/>
      <c r="I68" s="39"/>
      <c r="J68" s="39"/>
      <c r="K68" s="40"/>
    </row>
    <row r="69" spans="1:11" ht="20.149999999999999" customHeight="1" x14ac:dyDescent="0.35">
      <c r="A69" s="71"/>
      <c r="B69" s="39"/>
      <c r="C69" s="39"/>
      <c r="D69" s="39"/>
      <c r="E69" s="39"/>
      <c r="F69" s="39"/>
      <c r="G69" s="39"/>
      <c r="H69" s="39"/>
      <c r="I69" s="39"/>
      <c r="J69" s="39"/>
      <c r="K69" s="40"/>
    </row>
    <row r="70" spans="1:11" ht="20.149999999999999" customHeight="1" x14ac:dyDescent="0.35">
      <c r="A70" s="71"/>
      <c r="B70" s="39"/>
      <c r="C70" s="39"/>
      <c r="D70" s="39"/>
      <c r="E70" s="39"/>
      <c r="F70" s="39"/>
      <c r="G70" s="39"/>
      <c r="H70" s="39"/>
      <c r="I70" s="39"/>
      <c r="J70" s="39"/>
      <c r="K70" s="40"/>
    </row>
    <row r="71" spans="1:11" ht="20.149999999999999" customHeight="1" x14ac:dyDescent="0.35">
      <c r="A71" s="71"/>
      <c r="B71" s="39"/>
      <c r="C71" s="39"/>
      <c r="D71" s="39"/>
      <c r="E71" s="39"/>
      <c r="F71" s="39"/>
      <c r="G71" s="39"/>
      <c r="H71" s="39"/>
      <c r="I71" s="39"/>
      <c r="J71" s="39"/>
      <c r="K71" s="40"/>
    </row>
    <row r="72" spans="1:11" ht="20.149999999999999" customHeight="1" x14ac:dyDescent="0.35">
      <c r="A72" s="71"/>
      <c r="B72" s="39"/>
      <c r="C72" s="39"/>
      <c r="D72" s="39"/>
      <c r="E72" s="39"/>
      <c r="F72" s="39"/>
      <c r="G72" s="39"/>
      <c r="H72" s="39"/>
      <c r="I72" s="39"/>
      <c r="J72" s="39"/>
      <c r="K72" s="40"/>
    </row>
    <row r="73" spans="1:11" ht="20.149999999999999" customHeight="1" x14ac:dyDescent="0.35">
      <c r="A73" s="71"/>
      <c r="B73" s="39"/>
      <c r="C73" s="39"/>
      <c r="D73" s="39"/>
      <c r="E73" s="39"/>
      <c r="F73" s="39"/>
      <c r="G73" s="39"/>
      <c r="H73" s="39"/>
      <c r="I73" s="39"/>
      <c r="J73" s="39"/>
      <c r="K73" s="40"/>
    </row>
    <row r="74" spans="1:11" ht="20.149999999999999" customHeight="1" x14ac:dyDescent="0.35">
      <c r="A74" s="71"/>
      <c r="B74" s="39"/>
      <c r="C74" s="39"/>
      <c r="D74" s="39"/>
      <c r="E74" s="39"/>
      <c r="F74" s="39"/>
      <c r="G74" s="39"/>
      <c r="H74" s="39"/>
      <c r="I74" s="39"/>
      <c r="J74" s="39"/>
      <c r="K74" s="40"/>
    </row>
    <row r="75" spans="1:11" ht="20.149999999999999" customHeight="1" x14ac:dyDescent="0.35">
      <c r="A75" s="71"/>
      <c r="B75" s="39"/>
      <c r="C75" s="39"/>
      <c r="D75" s="39"/>
      <c r="E75" s="39"/>
      <c r="F75" s="39"/>
      <c r="G75" s="39"/>
      <c r="H75" s="39"/>
      <c r="I75" s="39"/>
      <c r="J75" s="39"/>
      <c r="K75" s="40"/>
    </row>
    <row r="76" spans="1:11" ht="20.149999999999999" customHeight="1" x14ac:dyDescent="0.35">
      <c r="A76" s="71"/>
      <c r="B76" s="39"/>
      <c r="C76" s="39"/>
      <c r="D76" s="39"/>
      <c r="E76" s="39"/>
      <c r="F76" s="39"/>
      <c r="G76" s="39"/>
      <c r="H76" s="39"/>
      <c r="I76" s="39"/>
      <c r="J76" s="39"/>
      <c r="K76" s="40"/>
    </row>
    <row r="77" spans="1:11" ht="20.149999999999999" customHeight="1" x14ac:dyDescent="0.35">
      <c r="A77" s="71"/>
      <c r="B77" s="39"/>
      <c r="C77" s="39"/>
      <c r="D77" s="39"/>
      <c r="E77" s="39"/>
      <c r="F77" s="39"/>
      <c r="G77" s="39"/>
      <c r="H77" s="39"/>
      <c r="I77" s="39"/>
      <c r="J77" s="39"/>
      <c r="K77" s="40"/>
    </row>
    <row r="78" spans="1:11" ht="20.149999999999999" customHeight="1" x14ac:dyDescent="0.35">
      <c r="A78" s="71"/>
      <c r="B78" s="39"/>
      <c r="C78" s="39"/>
      <c r="D78" s="39"/>
      <c r="E78" s="39"/>
      <c r="F78" s="39"/>
      <c r="G78" s="39"/>
      <c r="H78" s="39"/>
      <c r="I78" s="39"/>
      <c r="J78" s="39"/>
      <c r="K78" s="40"/>
    </row>
    <row r="79" spans="1:11" ht="20.149999999999999" customHeight="1" x14ac:dyDescent="0.35">
      <c r="A79" s="71"/>
      <c r="B79" s="39"/>
      <c r="C79" s="39"/>
      <c r="D79" s="39"/>
      <c r="E79" s="39"/>
      <c r="F79" s="39"/>
      <c r="G79" s="39"/>
      <c r="H79" s="39"/>
      <c r="I79" s="39"/>
      <c r="J79" s="39"/>
      <c r="K79" s="40"/>
    </row>
    <row r="80" spans="1:11" ht="20.149999999999999" customHeight="1" x14ac:dyDescent="0.35">
      <c r="A80" s="71"/>
      <c r="B80" s="39"/>
      <c r="C80" s="39"/>
      <c r="D80" s="39"/>
      <c r="E80" s="39"/>
      <c r="F80" s="39"/>
      <c r="G80" s="39"/>
      <c r="H80" s="39"/>
      <c r="I80" s="39"/>
      <c r="J80" s="39"/>
      <c r="K80" s="40"/>
    </row>
    <row r="81" spans="1:11" ht="20.149999999999999" customHeight="1" x14ac:dyDescent="0.35">
      <c r="A81" s="71"/>
      <c r="B81" s="39"/>
      <c r="C81" s="39"/>
      <c r="D81" s="39"/>
      <c r="E81" s="39"/>
      <c r="F81" s="39"/>
      <c r="G81" s="39"/>
      <c r="H81" s="39"/>
      <c r="I81" s="39"/>
      <c r="J81" s="39"/>
      <c r="K81" s="40"/>
    </row>
    <row r="82" spans="1:11" ht="20.149999999999999" customHeight="1" x14ac:dyDescent="0.35">
      <c r="A82" s="71"/>
      <c r="B82" s="39"/>
      <c r="C82" s="39"/>
      <c r="D82" s="39"/>
      <c r="E82" s="39"/>
      <c r="F82" s="39"/>
      <c r="G82" s="39"/>
      <c r="H82" s="39"/>
      <c r="I82" s="39"/>
      <c r="J82" s="39"/>
      <c r="K82" s="40"/>
    </row>
    <row r="83" spans="1:11" ht="20.149999999999999" customHeight="1" x14ac:dyDescent="0.35">
      <c r="A83" s="71"/>
      <c r="B83" s="39"/>
      <c r="C83" s="39"/>
      <c r="D83" s="39"/>
      <c r="E83" s="39"/>
      <c r="F83" s="39"/>
      <c r="G83" s="39"/>
      <c r="H83" s="39"/>
      <c r="I83" s="39"/>
      <c r="J83" s="39"/>
      <c r="K83" s="40"/>
    </row>
    <row r="84" spans="1:11" ht="20.149999999999999" customHeight="1" x14ac:dyDescent="0.35">
      <c r="A84" s="71"/>
      <c r="B84" s="39"/>
      <c r="C84" s="39"/>
      <c r="D84" s="39"/>
      <c r="E84" s="39"/>
      <c r="F84" s="39"/>
      <c r="G84" s="39"/>
      <c r="H84" s="39"/>
      <c r="I84" s="39"/>
      <c r="J84" s="39"/>
      <c r="K84" s="40"/>
    </row>
    <row r="85" spans="1:11" ht="20.149999999999999" customHeight="1" x14ac:dyDescent="0.35">
      <c r="A85" s="71"/>
      <c r="B85" s="39"/>
      <c r="C85" s="39"/>
      <c r="D85" s="39"/>
      <c r="E85" s="39"/>
      <c r="F85" s="39"/>
      <c r="G85" s="39"/>
      <c r="H85" s="39"/>
      <c r="I85" s="39"/>
      <c r="J85" s="39"/>
      <c r="K85" s="40"/>
    </row>
    <row r="86" spans="1:11" ht="20.149999999999999" customHeight="1" x14ac:dyDescent="0.35">
      <c r="A86" s="71"/>
      <c r="B86" s="39"/>
      <c r="C86" s="39"/>
      <c r="D86" s="39"/>
      <c r="E86" s="39"/>
      <c r="F86" s="39"/>
      <c r="G86" s="39"/>
      <c r="H86" s="39"/>
      <c r="I86" s="39"/>
      <c r="J86" s="39"/>
      <c r="K86" s="40"/>
    </row>
    <row r="87" spans="1:11" ht="20.149999999999999" customHeight="1" x14ac:dyDescent="0.35">
      <c r="A87" s="71"/>
      <c r="B87" s="39"/>
      <c r="C87" s="39"/>
      <c r="D87" s="39"/>
      <c r="E87" s="39"/>
      <c r="F87" s="39"/>
      <c r="G87" s="39"/>
      <c r="H87" s="39"/>
      <c r="I87" s="39"/>
      <c r="J87" s="39"/>
      <c r="K87" s="40"/>
    </row>
    <row r="88" spans="1:11" ht="20.149999999999999" customHeight="1" x14ac:dyDescent="0.35">
      <c r="A88" s="71"/>
      <c r="B88" s="39"/>
      <c r="C88" s="39"/>
      <c r="D88" s="39"/>
      <c r="E88" s="39"/>
      <c r="F88" s="39"/>
      <c r="G88" s="39"/>
      <c r="H88" s="39"/>
      <c r="I88" s="39"/>
      <c r="J88" s="39"/>
      <c r="K88" s="40"/>
    </row>
    <row r="89" spans="1:11" ht="20.149999999999999" customHeight="1" x14ac:dyDescent="0.35">
      <c r="A89" s="71"/>
      <c r="B89" s="39"/>
      <c r="C89" s="39"/>
      <c r="D89" s="39"/>
      <c r="E89" s="39"/>
      <c r="F89" s="39"/>
      <c r="G89" s="39"/>
      <c r="H89" s="39"/>
      <c r="I89" s="39"/>
      <c r="J89" s="39"/>
      <c r="K89" s="40"/>
    </row>
    <row r="90" spans="1:11" ht="20.149999999999999" customHeight="1" x14ac:dyDescent="0.35">
      <c r="A90" s="71"/>
      <c r="B90" s="39"/>
      <c r="C90" s="39"/>
      <c r="D90" s="39"/>
      <c r="E90" s="39"/>
      <c r="F90" s="39"/>
      <c r="G90" s="39"/>
      <c r="H90" s="39"/>
      <c r="I90" s="39"/>
      <c r="J90" s="39"/>
      <c r="K90" s="40"/>
    </row>
    <row r="91" spans="1:11" ht="20.149999999999999" customHeight="1" x14ac:dyDescent="0.35">
      <c r="A91" s="71"/>
      <c r="B91" s="39"/>
      <c r="C91" s="39"/>
      <c r="D91" s="39"/>
      <c r="E91" s="39"/>
      <c r="F91" s="39"/>
      <c r="G91" s="39"/>
      <c r="H91" s="39"/>
      <c r="I91" s="39"/>
      <c r="J91" s="39"/>
      <c r="K91" s="40"/>
    </row>
    <row r="92" spans="1:11" ht="20.149999999999999" customHeight="1" x14ac:dyDescent="0.35">
      <c r="A92" s="71"/>
      <c r="B92" s="39"/>
      <c r="C92" s="39"/>
      <c r="D92" s="39"/>
      <c r="E92" s="39"/>
      <c r="F92" s="39"/>
      <c r="G92" s="39"/>
      <c r="H92" s="39"/>
      <c r="I92" s="39"/>
      <c r="J92" s="39"/>
      <c r="K92" s="40"/>
    </row>
    <row r="93" spans="1:11" ht="20.149999999999999" customHeight="1" x14ac:dyDescent="0.35">
      <c r="A93" s="71"/>
      <c r="B93" s="39"/>
      <c r="C93" s="39"/>
      <c r="D93" s="39"/>
      <c r="E93" s="39"/>
      <c r="F93" s="39"/>
      <c r="G93" s="39"/>
      <c r="H93" s="39"/>
      <c r="I93" s="39"/>
      <c r="J93" s="39"/>
      <c r="K93" s="40"/>
    </row>
    <row r="94" spans="1:11" ht="20.149999999999999" customHeight="1" x14ac:dyDescent="0.35">
      <c r="A94" s="71"/>
      <c r="B94" s="39"/>
      <c r="C94" s="39"/>
      <c r="D94" s="39"/>
      <c r="E94" s="39"/>
      <c r="F94" s="39"/>
      <c r="G94" s="39"/>
      <c r="H94" s="39"/>
      <c r="I94" s="39"/>
      <c r="J94" s="39"/>
      <c r="K94" s="40"/>
    </row>
    <row r="95" spans="1:11" ht="20.149999999999999" customHeight="1" x14ac:dyDescent="0.35">
      <c r="A95" s="71"/>
      <c r="B95" s="39"/>
      <c r="C95" s="39"/>
      <c r="D95" s="39"/>
      <c r="E95" s="39"/>
      <c r="F95" s="39"/>
      <c r="G95" s="39"/>
      <c r="H95" s="39"/>
      <c r="I95" s="39"/>
      <c r="J95" s="39"/>
      <c r="K95" s="40"/>
    </row>
    <row r="96" spans="1:11" ht="20.149999999999999" customHeight="1" x14ac:dyDescent="0.35">
      <c r="A96" s="71"/>
      <c r="B96" s="39"/>
      <c r="C96" s="39"/>
      <c r="D96" s="39"/>
      <c r="E96" s="39"/>
      <c r="F96" s="39"/>
      <c r="G96" s="39"/>
      <c r="H96" s="39"/>
      <c r="I96" s="39"/>
      <c r="J96" s="39"/>
      <c r="K96" s="40"/>
    </row>
    <row r="97" spans="1:11" ht="20.149999999999999" customHeight="1" x14ac:dyDescent="0.35">
      <c r="A97" s="71"/>
      <c r="B97" s="39"/>
      <c r="C97" s="39"/>
      <c r="D97" s="39"/>
      <c r="E97" s="39"/>
      <c r="F97" s="39"/>
      <c r="G97" s="39"/>
      <c r="H97" s="39"/>
      <c r="I97" s="39"/>
      <c r="J97" s="39"/>
      <c r="K97" s="40"/>
    </row>
    <row r="98" spans="1:11" ht="20.149999999999999" customHeight="1" x14ac:dyDescent="0.35">
      <c r="A98" s="71"/>
      <c r="B98" s="39"/>
      <c r="C98" s="39"/>
      <c r="D98" s="39"/>
      <c r="E98" s="39"/>
      <c r="F98" s="39"/>
      <c r="G98" s="39"/>
      <c r="H98" s="39"/>
      <c r="I98" s="39"/>
      <c r="J98" s="39"/>
      <c r="K98" s="40"/>
    </row>
    <row r="99" spans="1:11" ht="20.149999999999999" customHeight="1" x14ac:dyDescent="0.35">
      <c r="A99" s="71"/>
      <c r="B99" s="39"/>
      <c r="C99" s="39"/>
      <c r="D99" s="39"/>
      <c r="E99" s="39"/>
      <c r="F99" s="39"/>
      <c r="G99" s="39"/>
      <c r="H99" s="39"/>
      <c r="I99" s="39"/>
      <c r="J99" s="39"/>
      <c r="K99" s="40"/>
    </row>
    <row r="100" spans="1:11" ht="20.149999999999999" customHeight="1" thickBot="1" x14ac:dyDescent="0.4">
      <c r="A100" s="72"/>
      <c r="B100" s="39"/>
      <c r="C100" s="39"/>
      <c r="D100" s="39"/>
      <c r="E100" s="39"/>
      <c r="F100" s="39"/>
      <c r="G100" s="39"/>
      <c r="H100" s="39"/>
      <c r="I100" s="39"/>
      <c r="J100" s="39"/>
      <c r="K100" s="40"/>
    </row>
  </sheetData>
  <mergeCells count="4">
    <mergeCell ref="A1:K1"/>
    <mergeCell ref="A2:K2"/>
    <mergeCell ref="B3:D3"/>
    <mergeCell ref="E3:F3"/>
  </mergeCells>
  <pageMargins left="0.7" right="0.7" top="0.75" bottom="0.75" header="0.3" footer="0.3"/>
  <customProperties>
    <customPr name="_pios_id" r:id="rId1"/>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6.7265625" style="2" customWidth="1"/>
    <col min="5" max="6" width="15.7265625" style="2" customWidth="1"/>
    <col min="7" max="12" width="10.7265625" style="2" customWidth="1"/>
    <col min="13" max="16384" width="9.1796875" style="2"/>
  </cols>
  <sheetData>
    <row r="1" spans="1:12" ht="20.149999999999999" customHeight="1" thickBot="1" x14ac:dyDescent="0.4">
      <c r="A1" s="179" t="s">
        <v>123</v>
      </c>
      <c r="B1" s="180"/>
      <c r="C1" s="180"/>
      <c r="D1" s="180"/>
      <c r="E1" s="180"/>
      <c r="F1" s="180"/>
      <c r="G1" s="180"/>
      <c r="H1" s="180"/>
      <c r="I1" s="154"/>
      <c r="J1" s="154"/>
      <c r="K1" s="155"/>
      <c r="L1" s="64" t="str">
        <f>HYPERLINK("[Universal_Custom_PCR_Array_Panel_Conversion.xlsx]Data_Entry!$C$7","BACK")</f>
        <v>BACK</v>
      </c>
    </row>
    <row r="2" spans="1:12" ht="175.5" customHeight="1" thickBot="1" x14ac:dyDescent="0.4">
      <c r="A2" s="129" t="s">
        <v>354</v>
      </c>
      <c r="B2" s="130"/>
      <c r="C2" s="130"/>
      <c r="D2" s="130"/>
      <c r="E2" s="130"/>
      <c r="F2" s="130"/>
      <c r="G2" s="130"/>
      <c r="H2" s="130"/>
      <c r="I2" s="130"/>
      <c r="J2" s="151"/>
      <c r="K2" s="152"/>
    </row>
    <row r="3" spans="1:12" ht="20.149999999999999" customHeight="1" x14ac:dyDescent="0.35">
      <c r="A3" s="106" t="s">
        <v>300</v>
      </c>
      <c r="B3" s="173" t="s">
        <v>91</v>
      </c>
      <c r="C3" s="174"/>
      <c r="D3" s="175"/>
      <c r="E3" s="176" t="s">
        <v>296</v>
      </c>
      <c r="F3" s="178"/>
      <c r="G3" s="66"/>
      <c r="H3" s="40"/>
      <c r="I3" s="40"/>
      <c r="J3" s="40"/>
      <c r="K3" s="40"/>
    </row>
    <row r="4" spans="1:12" ht="20.149999999999999" customHeight="1" thickBot="1" x14ac:dyDescent="0.4">
      <c r="A4" s="5" t="s">
        <v>265</v>
      </c>
      <c r="B4" s="28" t="s">
        <v>93</v>
      </c>
      <c r="C4" s="29" t="s">
        <v>94</v>
      </c>
      <c r="D4" s="27" t="s">
        <v>95</v>
      </c>
      <c r="E4" s="28" t="s">
        <v>96</v>
      </c>
      <c r="F4" s="27" t="s">
        <v>97</v>
      </c>
      <c r="G4" s="40"/>
      <c r="H4" s="40"/>
      <c r="I4" s="40"/>
      <c r="J4" s="40"/>
      <c r="K4" s="40"/>
    </row>
    <row r="5" spans="1:12" ht="20.149999999999999" customHeight="1" x14ac:dyDescent="0.35">
      <c r="A5" s="70"/>
      <c r="B5" s="95">
        <v>1</v>
      </c>
      <c r="C5" s="98"/>
      <c r="D5" s="98"/>
      <c r="E5" s="31">
        <f>$A5</f>
        <v>0</v>
      </c>
      <c r="F5" s="41">
        <f>$A53</f>
        <v>0</v>
      </c>
      <c r="G5" s="39"/>
      <c r="H5" s="40"/>
      <c r="I5" s="40"/>
      <c r="J5" s="40"/>
      <c r="K5" s="40"/>
    </row>
    <row r="6" spans="1:12" ht="20.149999999999999" customHeight="1" x14ac:dyDescent="0.35">
      <c r="A6" s="71"/>
      <c r="B6" s="97">
        <v>2</v>
      </c>
      <c r="C6" s="98"/>
      <c r="D6" s="98"/>
      <c r="E6" s="34">
        <f t="shared" ref="E6:E52" si="0">$A6</f>
        <v>0</v>
      </c>
      <c r="F6" s="35">
        <f t="shared" ref="F6:F52" si="1">$A54</f>
        <v>0</v>
      </c>
      <c r="G6" s="39"/>
      <c r="H6" s="40"/>
      <c r="I6" s="40"/>
      <c r="J6" s="40"/>
      <c r="K6" s="40"/>
    </row>
    <row r="7" spans="1:12" ht="20.149999999999999" customHeight="1" x14ac:dyDescent="0.35">
      <c r="A7" s="71"/>
      <c r="B7" s="97">
        <v>3</v>
      </c>
      <c r="C7" s="98"/>
      <c r="D7" s="98"/>
      <c r="E7" s="34">
        <f t="shared" si="0"/>
        <v>0</v>
      </c>
      <c r="F7" s="35">
        <f t="shared" si="1"/>
        <v>0</v>
      </c>
      <c r="G7" s="39"/>
      <c r="H7" s="40"/>
      <c r="I7" s="40"/>
      <c r="J7" s="40"/>
      <c r="K7" s="40"/>
    </row>
    <row r="8" spans="1:12" ht="20.149999999999999" customHeight="1" x14ac:dyDescent="0.35">
      <c r="A8" s="71"/>
      <c r="B8" s="97">
        <v>4</v>
      </c>
      <c r="C8" s="98"/>
      <c r="D8" s="98"/>
      <c r="E8" s="34">
        <f t="shared" si="0"/>
        <v>0</v>
      </c>
      <c r="F8" s="35">
        <f t="shared" si="1"/>
        <v>0</v>
      </c>
      <c r="G8" s="39"/>
      <c r="H8" s="40"/>
      <c r="I8" s="40"/>
      <c r="J8" s="40"/>
      <c r="K8" s="40"/>
    </row>
    <row r="9" spans="1:12" ht="20.149999999999999" customHeight="1" x14ac:dyDescent="0.35">
      <c r="A9" s="71"/>
      <c r="B9" s="97">
        <v>5</v>
      </c>
      <c r="C9" s="98"/>
      <c r="D9" s="98"/>
      <c r="E9" s="34">
        <f t="shared" si="0"/>
        <v>0</v>
      </c>
      <c r="F9" s="35">
        <f t="shared" si="1"/>
        <v>0</v>
      </c>
      <c r="G9" s="39"/>
      <c r="H9" s="40"/>
      <c r="I9" s="40"/>
      <c r="J9" s="40"/>
      <c r="K9" s="40"/>
    </row>
    <row r="10" spans="1:12" ht="20.149999999999999" customHeight="1" x14ac:dyDescent="0.35">
      <c r="A10" s="71"/>
      <c r="B10" s="97">
        <v>6</v>
      </c>
      <c r="C10" s="98"/>
      <c r="D10" s="98"/>
      <c r="E10" s="34">
        <f t="shared" si="0"/>
        <v>0</v>
      </c>
      <c r="F10" s="35">
        <f t="shared" si="1"/>
        <v>0</v>
      </c>
      <c r="G10" s="39"/>
      <c r="H10" s="40"/>
      <c r="I10" s="40"/>
      <c r="J10" s="40"/>
      <c r="K10" s="40"/>
    </row>
    <row r="11" spans="1:12" ht="20.149999999999999" customHeight="1" x14ac:dyDescent="0.35">
      <c r="A11" s="71"/>
      <c r="B11" s="97">
        <v>7</v>
      </c>
      <c r="C11" s="98"/>
      <c r="D11" s="98"/>
      <c r="E11" s="34">
        <f t="shared" si="0"/>
        <v>0</v>
      </c>
      <c r="F11" s="35">
        <f t="shared" si="1"/>
        <v>0</v>
      </c>
      <c r="G11" s="39"/>
      <c r="H11" s="40"/>
      <c r="I11" s="40"/>
      <c r="J11" s="40"/>
      <c r="K11" s="40"/>
    </row>
    <row r="12" spans="1:12" ht="20.149999999999999" customHeight="1" x14ac:dyDescent="0.35">
      <c r="A12" s="71"/>
      <c r="B12" s="98">
        <v>8</v>
      </c>
      <c r="C12" s="98"/>
      <c r="D12" s="98"/>
      <c r="E12" s="34">
        <f t="shared" si="0"/>
        <v>0</v>
      </c>
      <c r="F12" s="35">
        <f t="shared" si="1"/>
        <v>0</v>
      </c>
      <c r="G12" s="39"/>
      <c r="H12" s="40"/>
      <c r="I12" s="40"/>
      <c r="J12" s="40"/>
      <c r="K12" s="40"/>
    </row>
    <row r="13" spans="1:12" ht="20.149999999999999" customHeight="1" x14ac:dyDescent="0.35">
      <c r="A13" s="71"/>
      <c r="B13" s="97">
        <v>9</v>
      </c>
      <c r="C13" s="98"/>
      <c r="D13" s="98"/>
      <c r="E13" s="34">
        <f t="shared" si="0"/>
        <v>0</v>
      </c>
      <c r="F13" s="35">
        <f t="shared" si="1"/>
        <v>0</v>
      </c>
      <c r="G13" s="39"/>
      <c r="H13" s="40"/>
      <c r="I13" s="40"/>
      <c r="J13" s="40"/>
      <c r="K13" s="40"/>
    </row>
    <row r="14" spans="1:12" ht="20.149999999999999" customHeight="1" x14ac:dyDescent="0.35">
      <c r="A14" s="71"/>
      <c r="B14" s="98">
        <v>10</v>
      </c>
      <c r="C14" s="98"/>
      <c r="D14" s="98"/>
      <c r="E14" s="34">
        <f t="shared" si="0"/>
        <v>0</v>
      </c>
      <c r="F14" s="35">
        <f t="shared" si="1"/>
        <v>0</v>
      </c>
      <c r="G14" s="39"/>
      <c r="H14" s="40"/>
      <c r="I14" s="40"/>
      <c r="J14" s="40"/>
      <c r="K14" s="40"/>
    </row>
    <row r="15" spans="1:12" ht="20.149999999999999" customHeight="1" x14ac:dyDescent="0.35">
      <c r="A15" s="71"/>
      <c r="B15" s="97">
        <v>11</v>
      </c>
      <c r="C15" s="98"/>
      <c r="D15" s="98"/>
      <c r="E15" s="34">
        <f t="shared" si="0"/>
        <v>0</v>
      </c>
      <c r="F15" s="35">
        <f t="shared" si="1"/>
        <v>0</v>
      </c>
      <c r="G15" s="39"/>
      <c r="H15" s="40"/>
      <c r="I15" s="40"/>
      <c r="J15" s="40"/>
      <c r="K15" s="40"/>
    </row>
    <row r="16" spans="1:12" ht="20.149999999999999" customHeight="1" x14ac:dyDescent="0.35">
      <c r="A16" s="71"/>
      <c r="B16" s="100">
        <v>12</v>
      </c>
      <c r="C16" s="100" t="s">
        <v>119</v>
      </c>
      <c r="D16" s="100" t="s">
        <v>120</v>
      </c>
      <c r="E16" s="34">
        <f t="shared" si="0"/>
        <v>0</v>
      </c>
      <c r="F16" s="35">
        <f t="shared" si="1"/>
        <v>0</v>
      </c>
      <c r="G16" s="39"/>
      <c r="H16" s="40"/>
      <c r="I16" s="40"/>
      <c r="J16" s="40"/>
      <c r="K16" s="40"/>
    </row>
    <row r="17" spans="1:11" ht="20.149999999999999" customHeight="1" x14ac:dyDescent="0.35">
      <c r="A17" s="71"/>
      <c r="B17" s="98">
        <v>1</v>
      </c>
      <c r="C17" s="98" t="str">
        <f>IF(C$5="","",C$5)</f>
        <v/>
      </c>
      <c r="D17" s="98" t="str">
        <f>IF(D$5="","",D$5)</f>
        <v/>
      </c>
      <c r="E17" s="42">
        <f t="shared" si="0"/>
        <v>0</v>
      </c>
      <c r="F17" s="35">
        <f t="shared" si="1"/>
        <v>0</v>
      </c>
      <c r="G17" s="39"/>
      <c r="H17" s="40"/>
      <c r="I17" s="40"/>
      <c r="J17" s="40"/>
      <c r="K17" s="40"/>
    </row>
    <row r="18" spans="1:11" ht="20.149999999999999" customHeight="1" x14ac:dyDescent="0.35">
      <c r="A18" s="71"/>
      <c r="B18" s="98">
        <v>2</v>
      </c>
      <c r="C18" s="98" t="str">
        <f>IF(C$6="","",C$6)</f>
        <v/>
      </c>
      <c r="D18" s="98" t="str">
        <f>IF(D$6="","",D$6)</f>
        <v/>
      </c>
      <c r="E18" s="42">
        <f t="shared" si="0"/>
        <v>0</v>
      </c>
      <c r="F18" s="35">
        <f t="shared" si="1"/>
        <v>0</v>
      </c>
      <c r="G18" s="39"/>
      <c r="H18" s="39"/>
      <c r="I18" s="39"/>
      <c r="J18" s="39"/>
      <c r="K18" s="40"/>
    </row>
    <row r="19" spans="1:11" ht="20.149999999999999" customHeight="1" x14ac:dyDescent="0.35">
      <c r="A19" s="71"/>
      <c r="B19" s="98">
        <v>3</v>
      </c>
      <c r="C19" s="98" t="str">
        <f>IF(C$7="","",C$7)</f>
        <v/>
      </c>
      <c r="D19" s="98" t="str">
        <f>IF(D$7="","",D$7)</f>
        <v/>
      </c>
      <c r="E19" s="42">
        <f t="shared" si="0"/>
        <v>0</v>
      </c>
      <c r="F19" s="35">
        <f t="shared" si="1"/>
        <v>0</v>
      </c>
      <c r="G19" s="39"/>
      <c r="H19" s="39"/>
      <c r="I19" s="39"/>
      <c r="J19" s="39"/>
      <c r="K19" s="40"/>
    </row>
    <row r="20" spans="1:11" ht="20.149999999999999" customHeight="1" x14ac:dyDescent="0.35">
      <c r="A20" s="71"/>
      <c r="B20" s="98">
        <v>4</v>
      </c>
      <c r="C20" s="98" t="str">
        <f>IF(C$8="","",C$8)</f>
        <v/>
      </c>
      <c r="D20" s="98" t="str">
        <f>IF(D$8="","",D$8)</f>
        <v/>
      </c>
      <c r="E20" s="42">
        <f t="shared" si="0"/>
        <v>0</v>
      </c>
      <c r="F20" s="35">
        <f t="shared" si="1"/>
        <v>0</v>
      </c>
      <c r="G20" s="39"/>
      <c r="H20" s="39"/>
      <c r="I20" s="39"/>
      <c r="J20" s="39"/>
      <c r="K20" s="40"/>
    </row>
    <row r="21" spans="1:11" ht="20.149999999999999" customHeight="1" x14ac:dyDescent="0.35">
      <c r="A21" s="71"/>
      <c r="B21" s="98">
        <v>5</v>
      </c>
      <c r="C21" s="98" t="str">
        <f>IF(C$9="","",C$9)</f>
        <v/>
      </c>
      <c r="D21" s="98" t="str">
        <f>IF(D$9="","",D$9)</f>
        <v/>
      </c>
      <c r="E21" s="42">
        <f t="shared" si="0"/>
        <v>0</v>
      </c>
      <c r="F21" s="35">
        <f t="shared" si="1"/>
        <v>0</v>
      </c>
      <c r="G21" s="39"/>
      <c r="H21" s="39"/>
      <c r="I21" s="39"/>
      <c r="J21" s="39"/>
      <c r="K21" s="40"/>
    </row>
    <row r="22" spans="1:11" ht="20.149999999999999" customHeight="1" x14ac:dyDescent="0.35">
      <c r="A22" s="71"/>
      <c r="B22" s="98">
        <v>6</v>
      </c>
      <c r="C22" s="98" t="str">
        <f>IF(C$10="","",C$10)</f>
        <v/>
      </c>
      <c r="D22" s="98" t="str">
        <f>IF(D$10="","",D$10)</f>
        <v/>
      </c>
      <c r="E22" s="42">
        <f t="shared" si="0"/>
        <v>0</v>
      </c>
      <c r="F22" s="35">
        <f t="shared" si="1"/>
        <v>0</v>
      </c>
      <c r="G22" s="39"/>
      <c r="H22" s="39"/>
      <c r="I22" s="39"/>
      <c r="J22" s="39"/>
      <c r="K22" s="40"/>
    </row>
    <row r="23" spans="1:11" ht="20.149999999999999" customHeight="1" x14ac:dyDescent="0.35">
      <c r="A23" s="71"/>
      <c r="B23" s="98">
        <v>7</v>
      </c>
      <c r="C23" s="98" t="str">
        <f>IF(C$11="","",C$11)</f>
        <v/>
      </c>
      <c r="D23" s="98" t="str">
        <f>IF(D$11="","",D$11)</f>
        <v/>
      </c>
      <c r="E23" s="42">
        <f t="shared" si="0"/>
        <v>0</v>
      </c>
      <c r="F23" s="35">
        <f t="shared" si="1"/>
        <v>0</v>
      </c>
      <c r="G23" s="39"/>
      <c r="H23" s="39"/>
      <c r="I23" s="39"/>
      <c r="J23" s="39"/>
      <c r="K23" s="40"/>
    </row>
    <row r="24" spans="1:11" ht="20.149999999999999" customHeight="1" x14ac:dyDescent="0.35">
      <c r="A24" s="71"/>
      <c r="B24" s="98">
        <v>8</v>
      </c>
      <c r="C24" s="98" t="str">
        <f>IF(C$12="","",C$12)</f>
        <v/>
      </c>
      <c r="D24" s="98" t="str">
        <f>IF(D$12="","",D$12)</f>
        <v/>
      </c>
      <c r="E24" s="42">
        <f t="shared" si="0"/>
        <v>0</v>
      </c>
      <c r="F24" s="35">
        <f t="shared" si="1"/>
        <v>0</v>
      </c>
      <c r="G24" s="39"/>
      <c r="H24" s="39"/>
      <c r="I24" s="39"/>
      <c r="J24" s="39"/>
      <c r="K24" s="40"/>
    </row>
    <row r="25" spans="1:11" ht="20.149999999999999" customHeight="1" x14ac:dyDescent="0.35">
      <c r="A25" s="71"/>
      <c r="B25" s="98">
        <v>9</v>
      </c>
      <c r="C25" s="98" t="str">
        <f>IF(C$13="","",C$13)</f>
        <v/>
      </c>
      <c r="D25" s="98" t="str">
        <f>IF(D$13="","",D$13)</f>
        <v/>
      </c>
      <c r="E25" s="42">
        <f>$A25</f>
        <v>0</v>
      </c>
      <c r="F25" s="35">
        <f>$A73</f>
        <v>0</v>
      </c>
      <c r="G25" s="39"/>
      <c r="H25" s="39"/>
      <c r="I25" s="39"/>
      <c r="J25" s="39"/>
      <c r="K25" s="40"/>
    </row>
    <row r="26" spans="1:11" ht="20.149999999999999" customHeight="1" x14ac:dyDescent="0.35">
      <c r="A26" s="71"/>
      <c r="B26" s="98">
        <v>10</v>
      </c>
      <c r="C26" s="98" t="str">
        <f>IF(C$14="","",C$14)</f>
        <v/>
      </c>
      <c r="D26" s="98" t="str">
        <f>IF(D$14="","",D$14)</f>
        <v/>
      </c>
      <c r="E26" s="42">
        <f t="shared" si="0"/>
        <v>0</v>
      </c>
      <c r="F26" s="35">
        <f t="shared" si="1"/>
        <v>0</v>
      </c>
      <c r="G26" s="39"/>
      <c r="H26" s="39"/>
      <c r="I26" s="39"/>
      <c r="J26" s="39"/>
      <c r="K26" s="40"/>
    </row>
    <row r="27" spans="1:11" ht="20.149999999999999" customHeight="1" x14ac:dyDescent="0.35">
      <c r="A27" s="71"/>
      <c r="B27" s="98">
        <v>11</v>
      </c>
      <c r="C27" s="98" t="str">
        <f>IF(C$15="","",C$15)</f>
        <v/>
      </c>
      <c r="D27" s="98" t="str">
        <f>IF(D$15="","",D$15)</f>
        <v/>
      </c>
      <c r="E27" s="42">
        <f t="shared" si="0"/>
        <v>0</v>
      </c>
      <c r="F27" s="35">
        <f t="shared" si="1"/>
        <v>0</v>
      </c>
      <c r="G27" s="39"/>
      <c r="H27" s="39"/>
      <c r="I27" s="39"/>
      <c r="J27" s="39"/>
      <c r="K27" s="40"/>
    </row>
    <row r="28" spans="1:11" ht="20.149999999999999" customHeight="1" x14ac:dyDescent="0.35">
      <c r="A28" s="71"/>
      <c r="B28" s="98">
        <v>12</v>
      </c>
      <c r="C28" s="98" t="str">
        <f>IF(C$16="","",C$16)</f>
        <v>Mref</v>
      </c>
      <c r="D28" s="98" t="str">
        <f>IF(D$16="","",D$16)</f>
        <v>VPH000-0000000A</v>
      </c>
      <c r="E28" s="42">
        <f t="shared" si="0"/>
        <v>0</v>
      </c>
      <c r="F28" s="35">
        <f t="shared" si="1"/>
        <v>0</v>
      </c>
      <c r="G28" s="39"/>
      <c r="H28" s="39"/>
      <c r="I28" s="39"/>
      <c r="J28" s="39"/>
      <c r="K28" s="40"/>
    </row>
    <row r="29" spans="1:11" ht="20.149999999999999" customHeight="1" x14ac:dyDescent="0.35">
      <c r="A29" s="71"/>
      <c r="B29" s="98">
        <v>1</v>
      </c>
      <c r="C29" s="98" t="str">
        <f>IF(C$5="","",C$5)</f>
        <v/>
      </c>
      <c r="D29" s="98" t="str">
        <f>IF(D$5="","",D$5)</f>
        <v/>
      </c>
      <c r="E29" s="42">
        <f t="shared" si="0"/>
        <v>0</v>
      </c>
      <c r="F29" s="35">
        <f t="shared" si="1"/>
        <v>0</v>
      </c>
      <c r="G29" s="39"/>
      <c r="H29" s="39"/>
      <c r="I29" s="39"/>
      <c r="J29" s="39"/>
      <c r="K29" s="40"/>
    </row>
    <row r="30" spans="1:11" ht="20.149999999999999" customHeight="1" x14ac:dyDescent="0.35">
      <c r="A30" s="71"/>
      <c r="B30" s="98">
        <v>2</v>
      </c>
      <c r="C30" s="98" t="str">
        <f>IF(C$6="","",C$6)</f>
        <v/>
      </c>
      <c r="D30" s="98" t="str">
        <f>IF(D$6="","",D$6)</f>
        <v/>
      </c>
      <c r="E30" s="42">
        <f t="shared" si="0"/>
        <v>0</v>
      </c>
      <c r="F30" s="35">
        <f t="shared" si="1"/>
        <v>0</v>
      </c>
      <c r="G30" s="39"/>
      <c r="H30" s="39"/>
      <c r="I30" s="39"/>
      <c r="J30" s="39"/>
      <c r="K30" s="40"/>
    </row>
    <row r="31" spans="1:11" ht="20.149999999999999" customHeight="1" x14ac:dyDescent="0.35">
      <c r="A31" s="71"/>
      <c r="B31" s="98">
        <v>3</v>
      </c>
      <c r="C31" s="98" t="str">
        <f>IF(C$7="","",C$7)</f>
        <v/>
      </c>
      <c r="D31" s="98" t="str">
        <f>IF(D$7="","",D$7)</f>
        <v/>
      </c>
      <c r="E31" s="42">
        <f t="shared" si="0"/>
        <v>0</v>
      </c>
      <c r="F31" s="35">
        <f t="shared" si="1"/>
        <v>0</v>
      </c>
      <c r="G31" s="39"/>
      <c r="H31" s="39"/>
      <c r="I31" s="39"/>
      <c r="J31" s="39"/>
      <c r="K31" s="40"/>
    </row>
    <row r="32" spans="1:11" ht="20.149999999999999" customHeight="1" x14ac:dyDescent="0.35">
      <c r="A32" s="71"/>
      <c r="B32" s="98">
        <v>4</v>
      </c>
      <c r="C32" s="98" t="str">
        <f>IF(C$8="","",C$8)</f>
        <v/>
      </c>
      <c r="D32" s="98" t="str">
        <f>IF(D$8="","",D$8)</f>
        <v/>
      </c>
      <c r="E32" s="42">
        <f t="shared" si="0"/>
        <v>0</v>
      </c>
      <c r="F32" s="35">
        <f t="shared" si="1"/>
        <v>0</v>
      </c>
      <c r="G32" s="39"/>
      <c r="H32" s="39"/>
      <c r="I32" s="39"/>
      <c r="J32" s="39"/>
      <c r="K32" s="40"/>
    </row>
    <row r="33" spans="1:11" ht="20.149999999999999" customHeight="1" x14ac:dyDescent="0.35">
      <c r="A33" s="71"/>
      <c r="B33" s="98">
        <v>5</v>
      </c>
      <c r="C33" s="98" t="str">
        <f>IF(C$9="","",C$9)</f>
        <v/>
      </c>
      <c r="D33" s="98" t="str">
        <f>IF(D$9="","",D$9)</f>
        <v/>
      </c>
      <c r="E33" s="42">
        <f t="shared" si="0"/>
        <v>0</v>
      </c>
      <c r="F33" s="35">
        <f t="shared" si="1"/>
        <v>0</v>
      </c>
      <c r="G33" s="39"/>
      <c r="H33" s="39"/>
      <c r="I33" s="39"/>
      <c r="J33" s="39"/>
      <c r="K33" s="40"/>
    </row>
    <row r="34" spans="1:11" ht="20.149999999999999" customHeight="1" x14ac:dyDescent="0.35">
      <c r="A34" s="71"/>
      <c r="B34" s="98">
        <v>6</v>
      </c>
      <c r="C34" s="98" t="str">
        <f>IF(C$10="","",C$10)</f>
        <v/>
      </c>
      <c r="D34" s="98" t="str">
        <f>IF(D$10="","",D$10)</f>
        <v/>
      </c>
      <c r="E34" s="42">
        <f t="shared" si="0"/>
        <v>0</v>
      </c>
      <c r="F34" s="35">
        <f t="shared" si="1"/>
        <v>0</v>
      </c>
      <c r="G34" s="39"/>
      <c r="H34" s="39"/>
      <c r="I34" s="39"/>
      <c r="J34" s="39"/>
      <c r="K34" s="40"/>
    </row>
    <row r="35" spans="1:11" ht="20.149999999999999" customHeight="1" x14ac:dyDescent="0.35">
      <c r="A35" s="71"/>
      <c r="B35" s="98">
        <v>7</v>
      </c>
      <c r="C35" s="98" t="str">
        <f>IF(C$11="","",C$11)</f>
        <v/>
      </c>
      <c r="D35" s="98" t="str">
        <f>IF(D$11="","",D$11)</f>
        <v/>
      </c>
      <c r="E35" s="42">
        <f t="shared" si="0"/>
        <v>0</v>
      </c>
      <c r="F35" s="35">
        <f t="shared" si="1"/>
        <v>0</v>
      </c>
      <c r="G35" s="39"/>
      <c r="H35" s="39"/>
      <c r="I35" s="39"/>
      <c r="J35" s="39"/>
      <c r="K35" s="40"/>
    </row>
    <row r="36" spans="1:11" ht="20.149999999999999" customHeight="1" x14ac:dyDescent="0.35">
      <c r="A36" s="71"/>
      <c r="B36" s="98">
        <v>8</v>
      </c>
      <c r="C36" s="98" t="str">
        <f>IF(C$12="","",C$12)</f>
        <v/>
      </c>
      <c r="D36" s="98" t="str">
        <f>IF(D$12="","",D$12)</f>
        <v/>
      </c>
      <c r="E36" s="42">
        <f t="shared" si="0"/>
        <v>0</v>
      </c>
      <c r="F36" s="35">
        <f t="shared" si="1"/>
        <v>0</v>
      </c>
      <c r="G36" s="39"/>
      <c r="H36" s="39"/>
      <c r="I36" s="39"/>
      <c r="J36" s="39"/>
      <c r="K36" s="40"/>
    </row>
    <row r="37" spans="1:11" ht="20.149999999999999" customHeight="1" x14ac:dyDescent="0.35">
      <c r="A37" s="71"/>
      <c r="B37" s="98">
        <v>9</v>
      </c>
      <c r="C37" s="98" t="str">
        <f>IF(C$13="","",C$13)</f>
        <v/>
      </c>
      <c r="D37" s="98" t="str">
        <f>IF(D$13="","",D$13)</f>
        <v/>
      </c>
      <c r="E37" s="42">
        <f>$A37</f>
        <v>0</v>
      </c>
      <c r="F37" s="35">
        <f>$A85</f>
        <v>0</v>
      </c>
      <c r="G37" s="39"/>
      <c r="H37" s="39"/>
      <c r="I37" s="39"/>
      <c r="J37" s="39"/>
      <c r="K37" s="40"/>
    </row>
    <row r="38" spans="1:11" ht="20.149999999999999" customHeight="1" x14ac:dyDescent="0.35">
      <c r="A38" s="71"/>
      <c r="B38" s="98">
        <v>10</v>
      </c>
      <c r="C38" s="98" t="str">
        <f>IF(C$14="","",C$14)</f>
        <v/>
      </c>
      <c r="D38" s="98" t="str">
        <f>IF(D$14="","",D$14)</f>
        <v/>
      </c>
      <c r="E38" s="42">
        <f t="shared" si="0"/>
        <v>0</v>
      </c>
      <c r="F38" s="35">
        <f t="shared" si="1"/>
        <v>0</v>
      </c>
      <c r="G38" s="39"/>
      <c r="H38" s="39"/>
      <c r="I38" s="39"/>
      <c r="J38" s="39"/>
      <c r="K38" s="40"/>
    </row>
    <row r="39" spans="1:11" ht="20.149999999999999" customHeight="1" x14ac:dyDescent="0.35">
      <c r="A39" s="71"/>
      <c r="B39" s="98">
        <v>11</v>
      </c>
      <c r="C39" s="98" t="str">
        <f>IF(C$15="","",C$15)</f>
        <v/>
      </c>
      <c r="D39" s="98" t="str">
        <f>IF(D$15="","",D$15)</f>
        <v/>
      </c>
      <c r="E39" s="42">
        <f t="shared" si="0"/>
        <v>0</v>
      </c>
      <c r="F39" s="35">
        <f t="shared" si="1"/>
        <v>0</v>
      </c>
      <c r="G39" s="39"/>
      <c r="H39" s="39"/>
      <c r="I39" s="39"/>
      <c r="J39" s="39"/>
      <c r="K39" s="40"/>
    </row>
    <row r="40" spans="1:11" ht="20.149999999999999" customHeight="1" x14ac:dyDescent="0.35">
      <c r="A40" s="71"/>
      <c r="B40" s="98">
        <v>12</v>
      </c>
      <c r="C40" s="98" t="str">
        <f>IF(C$16="","",C$16)</f>
        <v>Mref</v>
      </c>
      <c r="D40" s="98" t="str">
        <f>IF(D$16="","",D$16)</f>
        <v>VPH000-0000000A</v>
      </c>
      <c r="E40" s="42">
        <f t="shared" si="0"/>
        <v>0</v>
      </c>
      <c r="F40" s="35">
        <f t="shared" si="1"/>
        <v>0</v>
      </c>
      <c r="G40" s="39"/>
      <c r="H40" s="39"/>
      <c r="I40" s="39"/>
      <c r="J40" s="39"/>
      <c r="K40" s="40"/>
    </row>
    <row r="41" spans="1:11" ht="20.149999999999999" customHeight="1" x14ac:dyDescent="0.35">
      <c r="A41" s="71"/>
      <c r="B41" s="98">
        <v>1</v>
      </c>
      <c r="C41" s="98" t="str">
        <f>IF(C$5="","",C$5)</f>
        <v/>
      </c>
      <c r="D41" s="98" t="str">
        <f>IF(D$5="","",D$5)</f>
        <v/>
      </c>
      <c r="E41" s="42">
        <f t="shared" si="0"/>
        <v>0</v>
      </c>
      <c r="F41" s="35">
        <f t="shared" si="1"/>
        <v>0</v>
      </c>
      <c r="G41" s="39"/>
      <c r="H41" s="39"/>
      <c r="I41" s="39"/>
      <c r="J41" s="39"/>
      <c r="K41" s="40"/>
    </row>
    <row r="42" spans="1:11" ht="20.149999999999999" customHeight="1" x14ac:dyDescent="0.35">
      <c r="A42" s="71"/>
      <c r="B42" s="98">
        <v>2</v>
      </c>
      <c r="C42" s="98" t="str">
        <f>IF(C$6="","",C$6)</f>
        <v/>
      </c>
      <c r="D42" s="98" t="str">
        <f>IF(D$6="","",D$6)</f>
        <v/>
      </c>
      <c r="E42" s="42">
        <f>$A42</f>
        <v>0</v>
      </c>
      <c r="F42" s="35">
        <f>$A90</f>
        <v>0</v>
      </c>
      <c r="G42" s="39"/>
      <c r="H42" s="39"/>
      <c r="I42" s="39"/>
      <c r="J42" s="39"/>
      <c r="K42" s="40"/>
    </row>
    <row r="43" spans="1:11" ht="20.149999999999999" customHeight="1" x14ac:dyDescent="0.35">
      <c r="A43" s="71"/>
      <c r="B43" s="98">
        <v>3</v>
      </c>
      <c r="C43" s="98" t="str">
        <f>IF(C$7="","",C$7)</f>
        <v/>
      </c>
      <c r="D43" s="98" t="str">
        <f>IF(D$7="","",D$7)</f>
        <v/>
      </c>
      <c r="E43" s="42">
        <f t="shared" si="0"/>
        <v>0</v>
      </c>
      <c r="F43" s="35">
        <f t="shared" si="1"/>
        <v>0</v>
      </c>
      <c r="G43" s="39"/>
      <c r="H43" s="39"/>
      <c r="I43" s="39"/>
      <c r="J43" s="39"/>
      <c r="K43" s="40"/>
    </row>
    <row r="44" spans="1:11" ht="20.149999999999999" customHeight="1" x14ac:dyDescent="0.35">
      <c r="A44" s="71"/>
      <c r="B44" s="98">
        <v>4</v>
      </c>
      <c r="C44" s="98" t="str">
        <f>IF(C$8="","",C$8)</f>
        <v/>
      </c>
      <c r="D44" s="98" t="str">
        <f>IF(D$8="","",D$8)</f>
        <v/>
      </c>
      <c r="E44" s="42">
        <f t="shared" si="0"/>
        <v>0</v>
      </c>
      <c r="F44" s="35">
        <f t="shared" si="1"/>
        <v>0</v>
      </c>
      <c r="G44" s="39"/>
      <c r="H44" s="39"/>
      <c r="I44" s="39"/>
      <c r="J44" s="39"/>
      <c r="K44" s="40"/>
    </row>
    <row r="45" spans="1:11" ht="20.149999999999999" customHeight="1" x14ac:dyDescent="0.35">
      <c r="A45" s="71"/>
      <c r="B45" s="98">
        <v>5</v>
      </c>
      <c r="C45" s="98" t="str">
        <f>IF(C$9="","",C$9)</f>
        <v/>
      </c>
      <c r="D45" s="98" t="str">
        <f>IF(D$9="","",D$9)</f>
        <v/>
      </c>
      <c r="E45" s="42">
        <f t="shared" si="0"/>
        <v>0</v>
      </c>
      <c r="F45" s="35">
        <f t="shared" si="1"/>
        <v>0</v>
      </c>
      <c r="G45" s="39"/>
      <c r="H45" s="39"/>
      <c r="I45" s="39"/>
      <c r="J45" s="39"/>
      <c r="K45" s="40"/>
    </row>
    <row r="46" spans="1:11" ht="20.149999999999999" customHeight="1" x14ac:dyDescent="0.35">
      <c r="A46" s="71"/>
      <c r="B46" s="98">
        <v>6</v>
      </c>
      <c r="C46" s="98" t="str">
        <f>IF(C$10="","",C$10)</f>
        <v/>
      </c>
      <c r="D46" s="98" t="str">
        <f>IF(D$10="","",D$10)</f>
        <v/>
      </c>
      <c r="E46" s="42">
        <f t="shared" si="0"/>
        <v>0</v>
      </c>
      <c r="F46" s="35">
        <f t="shared" si="1"/>
        <v>0</v>
      </c>
      <c r="G46" s="39"/>
      <c r="H46" s="39"/>
      <c r="I46" s="39"/>
      <c r="J46" s="39"/>
      <c r="K46" s="40"/>
    </row>
    <row r="47" spans="1:11" ht="20.149999999999999" customHeight="1" x14ac:dyDescent="0.35">
      <c r="A47" s="71"/>
      <c r="B47" s="98">
        <v>7</v>
      </c>
      <c r="C47" s="98" t="str">
        <f>IF(C$11="","",C$11)</f>
        <v/>
      </c>
      <c r="D47" s="98" t="str">
        <f>IF(D$11="","",D$11)</f>
        <v/>
      </c>
      <c r="E47" s="42">
        <f>$A47</f>
        <v>0</v>
      </c>
      <c r="F47" s="35">
        <f>$A95</f>
        <v>0</v>
      </c>
      <c r="G47" s="39"/>
      <c r="H47" s="39"/>
      <c r="I47" s="39"/>
      <c r="J47" s="39"/>
      <c r="K47" s="40"/>
    </row>
    <row r="48" spans="1:11" ht="20.149999999999999" customHeight="1" x14ac:dyDescent="0.35">
      <c r="A48" s="71"/>
      <c r="B48" s="98">
        <v>8</v>
      </c>
      <c r="C48" s="98" t="str">
        <f>IF(C$12="","",C$12)</f>
        <v/>
      </c>
      <c r="D48" s="98" t="str">
        <f>IF(D$12="","",D$12)</f>
        <v/>
      </c>
      <c r="E48" s="42">
        <f t="shared" si="0"/>
        <v>0</v>
      </c>
      <c r="F48" s="35">
        <f t="shared" si="1"/>
        <v>0</v>
      </c>
      <c r="G48" s="39"/>
      <c r="H48" s="39"/>
      <c r="I48" s="39"/>
      <c r="J48" s="39"/>
      <c r="K48" s="40"/>
    </row>
    <row r="49" spans="1:11" ht="20.149999999999999" customHeight="1" x14ac:dyDescent="0.35">
      <c r="A49" s="71"/>
      <c r="B49" s="98">
        <v>9</v>
      </c>
      <c r="C49" s="98" t="str">
        <f>IF(C$13="","",C$13)</f>
        <v/>
      </c>
      <c r="D49" s="98" t="str">
        <f>IF(D$13="","",D$13)</f>
        <v/>
      </c>
      <c r="E49" s="42">
        <f t="shared" si="0"/>
        <v>0</v>
      </c>
      <c r="F49" s="35">
        <f t="shared" si="1"/>
        <v>0</v>
      </c>
      <c r="G49" s="39"/>
      <c r="H49" s="39"/>
      <c r="I49" s="39"/>
      <c r="J49" s="39"/>
      <c r="K49" s="40"/>
    </row>
    <row r="50" spans="1:11" ht="20.149999999999999" customHeight="1" x14ac:dyDescent="0.35">
      <c r="A50" s="71"/>
      <c r="B50" s="98">
        <v>10</v>
      </c>
      <c r="C50" s="98" t="str">
        <f>IF(C$14="","",C$14)</f>
        <v/>
      </c>
      <c r="D50" s="98" t="str">
        <f>IF(D$14="","",D$14)</f>
        <v/>
      </c>
      <c r="E50" s="42">
        <f>$A50</f>
        <v>0</v>
      </c>
      <c r="F50" s="35">
        <f>$A98</f>
        <v>0</v>
      </c>
      <c r="G50" s="39"/>
      <c r="H50" s="39"/>
      <c r="I50" s="39"/>
      <c r="J50" s="39"/>
      <c r="K50" s="40"/>
    </row>
    <row r="51" spans="1:11" ht="20.149999999999999" customHeight="1" x14ac:dyDescent="0.35">
      <c r="A51" s="71"/>
      <c r="B51" s="98">
        <v>11</v>
      </c>
      <c r="C51" s="98" t="str">
        <f>IF(C$15="","",C$15)</f>
        <v/>
      </c>
      <c r="D51" s="98" t="str">
        <f>IF(D$15="","",D$15)</f>
        <v/>
      </c>
      <c r="E51" s="42">
        <f t="shared" si="0"/>
        <v>0</v>
      </c>
      <c r="F51" s="35">
        <f t="shared" si="1"/>
        <v>0</v>
      </c>
      <c r="G51" s="39"/>
      <c r="H51" s="39"/>
      <c r="I51" s="39"/>
      <c r="J51" s="39"/>
      <c r="K51" s="40"/>
    </row>
    <row r="52" spans="1:11" ht="20.149999999999999" customHeight="1" thickBot="1" x14ac:dyDescent="0.4">
      <c r="A52" s="71"/>
      <c r="B52" s="102">
        <v>12</v>
      </c>
      <c r="C52" s="102" t="str">
        <f>IF(C$16="","",C$16)</f>
        <v>Mref</v>
      </c>
      <c r="D52" s="102" t="str">
        <f>IF(D$16="","",D$16)</f>
        <v>VPH000-0000000A</v>
      </c>
      <c r="E52" s="43">
        <f t="shared" si="0"/>
        <v>0</v>
      </c>
      <c r="F52" s="37">
        <f t="shared" si="1"/>
        <v>0</v>
      </c>
      <c r="G52" s="39"/>
      <c r="H52" s="39"/>
      <c r="I52" s="39"/>
      <c r="J52" s="39"/>
      <c r="K52" s="40"/>
    </row>
    <row r="53" spans="1:11" ht="20.149999999999999" customHeight="1" x14ac:dyDescent="0.35">
      <c r="A53" s="71"/>
      <c r="B53" s="39"/>
      <c r="C53" s="39"/>
      <c r="D53" s="39"/>
      <c r="E53" s="39"/>
      <c r="F53" s="39"/>
      <c r="G53" s="39"/>
      <c r="H53" s="39"/>
      <c r="I53" s="39"/>
      <c r="J53" s="39"/>
      <c r="K53" s="40"/>
    </row>
    <row r="54" spans="1:11" ht="20.149999999999999" customHeight="1" x14ac:dyDescent="0.35">
      <c r="A54" s="71"/>
      <c r="B54" s="39"/>
      <c r="C54" s="39"/>
      <c r="D54" s="39"/>
      <c r="E54" s="39"/>
      <c r="F54" s="39"/>
      <c r="G54" s="39"/>
      <c r="H54" s="39"/>
      <c r="I54" s="39"/>
      <c r="J54" s="39"/>
      <c r="K54" s="40"/>
    </row>
    <row r="55" spans="1:11" ht="20.149999999999999" customHeight="1" x14ac:dyDescent="0.35">
      <c r="A55" s="71"/>
      <c r="B55" s="39"/>
      <c r="C55" s="39"/>
      <c r="D55" s="39"/>
      <c r="E55" s="39"/>
      <c r="F55" s="39"/>
      <c r="G55" s="39"/>
      <c r="H55" s="39"/>
      <c r="I55" s="39"/>
      <c r="J55" s="39"/>
      <c r="K55" s="40"/>
    </row>
    <row r="56" spans="1:11" ht="20.149999999999999" customHeight="1" x14ac:dyDescent="0.35">
      <c r="A56" s="71"/>
      <c r="B56" s="39"/>
      <c r="C56" s="39"/>
      <c r="D56" s="39"/>
      <c r="E56" s="39"/>
      <c r="F56" s="39"/>
      <c r="G56" s="39"/>
      <c r="H56" s="39"/>
      <c r="I56" s="39"/>
      <c r="J56" s="39"/>
      <c r="K56" s="40"/>
    </row>
    <row r="57" spans="1:11" ht="20.149999999999999" customHeight="1" x14ac:dyDescent="0.35">
      <c r="A57" s="71"/>
      <c r="B57" s="39"/>
      <c r="C57" s="39"/>
      <c r="D57" s="39"/>
      <c r="E57" s="39"/>
      <c r="F57" s="39"/>
      <c r="G57" s="39"/>
      <c r="H57" s="39"/>
      <c r="I57" s="39"/>
      <c r="J57" s="39"/>
      <c r="K57" s="40"/>
    </row>
    <row r="58" spans="1:11" ht="20.149999999999999" customHeight="1" x14ac:dyDescent="0.35">
      <c r="A58" s="71"/>
      <c r="B58" s="39"/>
      <c r="C58" s="39"/>
      <c r="D58" s="39"/>
      <c r="E58" s="39"/>
      <c r="F58" s="39"/>
      <c r="G58" s="39"/>
      <c r="H58" s="39"/>
      <c r="I58" s="39"/>
      <c r="J58" s="39"/>
      <c r="K58" s="40"/>
    </row>
    <row r="59" spans="1:11" ht="20.149999999999999" customHeight="1" x14ac:dyDescent="0.35">
      <c r="A59" s="71"/>
      <c r="B59" s="39"/>
      <c r="C59" s="39"/>
      <c r="D59" s="39"/>
      <c r="E59" s="39"/>
      <c r="F59" s="39"/>
      <c r="G59" s="39"/>
      <c r="H59" s="39"/>
      <c r="I59" s="39"/>
      <c r="J59" s="39"/>
      <c r="K59" s="40"/>
    </row>
    <row r="60" spans="1:11" ht="20.149999999999999" customHeight="1" x14ac:dyDescent="0.35">
      <c r="A60" s="71"/>
      <c r="B60" s="39"/>
      <c r="C60" s="39"/>
      <c r="D60" s="39"/>
      <c r="E60" s="39"/>
      <c r="F60" s="39"/>
      <c r="G60" s="39"/>
      <c r="H60" s="39"/>
      <c r="I60" s="39"/>
      <c r="J60" s="39"/>
      <c r="K60" s="40"/>
    </row>
    <row r="61" spans="1:11" ht="20.149999999999999" customHeight="1" x14ac:dyDescent="0.35">
      <c r="A61" s="71"/>
      <c r="B61" s="39"/>
      <c r="C61" s="39"/>
      <c r="D61" s="39"/>
      <c r="E61" s="39"/>
      <c r="F61" s="39"/>
      <c r="G61" s="39"/>
      <c r="H61" s="39"/>
      <c r="I61" s="39"/>
      <c r="J61" s="39"/>
      <c r="K61" s="40"/>
    </row>
    <row r="62" spans="1:11" ht="20.149999999999999" customHeight="1" x14ac:dyDescent="0.35">
      <c r="A62" s="71"/>
      <c r="B62" s="39"/>
      <c r="C62" s="39"/>
      <c r="D62" s="39"/>
      <c r="E62" s="39"/>
      <c r="F62" s="39"/>
      <c r="G62" s="39"/>
      <c r="H62" s="39"/>
      <c r="I62" s="39"/>
      <c r="J62" s="39"/>
      <c r="K62" s="40"/>
    </row>
    <row r="63" spans="1:11" ht="20.149999999999999" customHeight="1" x14ac:dyDescent="0.35">
      <c r="A63" s="71"/>
      <c r="B63" s="39"/>
      <c r="C63" s="39"/>
      <c r="D63" s="39"/>
      <c r="E63" s="39"/>
      <c r="F63" s="39"/>
      <c r="G63" s="39"/>
      <c r="H63" s="39"/>
      <c r="I63" s="39"/>
      <c r="J63" s="39"/>
      <c r="K63" s="40"/>
    </row>
    <row r="64" spans="1:11" ht="20.149999999999999" customHeight="1" x14ac:dyDescent="0.35">
      <c r="A64" s="71"/>
      <c r="B64" s="39"/>
      <c r="C64" s="39"/>
      <c r="D64" s="39"/>
      <c r="E64" s="39"/>
      <c r="F64" s="39"/>
      <c r="G64" s="39"/>
      <c r="H64" s="39"/>
      <c r="I64" s="39"/>
      <c r="J64" s="39"/>
      <c r="K64" s="40"/>
    </row>
    <row r="65" spans="1:11" ht="20.149999999999999" customHeight="1" x14ac:dyDescent="0.35">
      <c r="A65" s="71"/>
      <c r="B65" s="39"/>
      <c r="C65" s="39"/>
      <c r="D65" s="39"/>
      <c r="E65" s="39"/>
      <c r="F65" s="39"/>
      <c r="G65" s="39"/>
      <c r="H65" s="39"/>
      <c r="I65" s="39"/>
      <c r="J65" s="39"/>
      <c r="K65" s="40"/>
    </row>
    <row r="66" spans="1:11" ht="20.149999999999999" customHeight="1" x14ac:dyDescent="0.35">
      <c r="A66" s="71"/>
      <c r="B66" s="39"/>
      <c r="C66" s="39"/>
      <c r="D66" s="39"/>
      <c r="E66" s="39"/>
      <c r="F66" s="39"/>
      <c r="G66" s="39"/>
      <c r="H66" s="39"/>
      <c r="I66" s="39"/>
      <c r="J66" s="39"/>
      <c r="K66" s="40"/>
    </row>
    <row r="67" spans="1:11" ht="20.149999999999999" customHeight="1" x14ac:dyDescent="0.35">
      <c r="A67" s="71"/>
      <c r="B67" s="39"/>
      <c r="C67" s="39"/>
      <c r="D67" s="39"/>
      <c r="E67" s="39"/>
      <c r="F67" s="39"/>
      <c r="G67" s="39"/>
      <c r="H67" s="39"/>
      <c r="I67" s="39"/>
      <c r="J67" s="39"/>
      <c r="K67" s="40"/>
    </row>
    <row r="68" spans="1:11" ht="20.149999999999999" customHeight="1" x14ac:dyDescent="0.35">
      <c r="A68" s="71"/>
      <c r="B68" s="39"/>
      <c r="C68" s="39"/>
      <c r="D68" s="39"/>
      <c r="E68" s="39"/>
      <c r="F68" s="39"/>
      <c r="G68" s="39"/>
      <c r="H68" s="39"/>
      <c r="I68" s="39"/>
      <c r="J68" s="39"/>
      <c r="K68" s="40"/>
    </row>
    <row r="69" spans="1:11" ht="20.149999999999999" customHeight="1" x14ac:dyDescent="0.35">
      <c r="A69" s="71"/>
      <c r="B69" s="39"/>
      <c r="C69" s="39"/>
      <c r="D69" s="39"/>
      <c r="E69" s="39"/>
      <c r="F69" s="39"/>
      <c r="G69" s="39"/>
      <c r="H69" s="39"/>
      <c r="I69" s="39"/>
      <c r="J69" s="39"/>
      <c r="K69" s="40"/>
    </row>
    <row r="70" spans="1:11" ht="20.149999999999999" customHeight="1" x14ac:dyDescent="0.35">
      <c r="A70" s="71"/>
      <c r="B70" s="39"/>
      <c r="C70" s="39"/>
      <c r="D70" s="39"/>
      <c r="E70" s="39"/>
      <c r="F70" s="39"/>
      <c r="G70" s="39"/>
      <c r="H70" s="39"/>
      <c r="I70" s="39"/>
      <c r="J70" s="39"/>
      <c r="K70" s="40"/>
    </row>
    <row r="71" spans="1:11" ht="20.149999999999999" customHeight="1" x14ac:dyDescent="0.35">
      <c r="A71" s="71"/>
      <c r="B71" s="39"/>
      <c r="C71" s="39"/>
      <c r="D71" s="39"/>
      <c r="E71" s="39"/>
      <c r="F71" s="39"/>
      <c r="G71" s="39"/>
      <c r="H71" s="39"/>
      <c r="I71" s="39"/>
      <c r="J71" s="39"/>
      <c r="K71" s="40"/>
    </row>
    <row r="72" spans="1:11" ht="20.149999999999999" customHeight="1" x14ac:dyDescent="0.35">
      <c r="A72" s="71"/>
      <c r="B72" s="39"/>
      <c r="C72" s="39"/>
      <c r="D72" s="39"/>
      <c r="E72" s="39"/>
      <c r="F72" s="39"/>
      <c r="G72" s="39"/>
      <c r="H72" s="39"/>
      <c r="I72" s="39"/>
      <c r="J72" s="39"/>
      <c r="K72" s="40"/>
    </row>
    <row r="73" spans="1:11" ht="20.149999999999999" customHeight="1" x14ac:dyDescent="0.35">
      <c r="A73" s="71"/>
      <c r="B73" s="39"/>
      <c r="C73" s="39"/>
      <c r="D73" s="39"/>
      <c r="E73" s="39"/>
      <c r="F73" s="39"/>
      <c r="G73" s="39"/>
      <c r="H73" s="39"/>
      <c r="I73" s="39"/>
      <c r="J73" s="39"/>
      <c r="K73" s="40"/>
    </row>
    <row r="74" spans="1:11" ht="20.149999999999999" customHeight="1" x14ac:dyDescent="0.35">
      <c r="A74" s="71"/>
      <c r="B74" s="39"/>
      <c r="C74" s="39"/>
      <c r="D74" s="39"/>
      <c r="E74" s="39"/>
      <c r="F74" s="39"/>
      <c r="G74" s="39"/>
      <c r="H74" s="39"/>
      <c r="I74" s="39"/>
      <c r="J74" s="39"/>
      <c r="K74" s="40"/>
    </row>
    <row r="75" spans="1:11" ht="20.149999999999999" customHeight="1" x14ac:dyDescent="0.35">
      <c r="A75" s="71"/>
      <c r="B75" s="39"/>
      <c r="C75" s="39"/>
      <c r="D75" s="39"/>
      <c r="E75" s="39"/>
      <c r="F75" s="39"/>
      <c r="G75" s="39"/>
      <c r="H75" s="39"/>
      <c r="I75" s="39"/>
      <c r="J75" s="39"/>
      <c r="K75" s="40"/>
    </row>
    <row r="76" spans="1:11" ht="20.149999999999999" customHeight="1" x14ac:dyDescent="0.35">
      <c r="A76" s="71"/>
      <c r="B76" s="39"/>
      <c r="C76" s="39"/>
      <c r="D76" s="39"/>
      <c r="E76" s="39"/>
      <c r="F76" s="39"/>
      <c r="G76" s="39"/>
      <c r="H76" s="39"/>
      <c r="I76" s="39"/>
      <c r="J76" s="39"/>
      <c r="K76" s="40"/>
    </row>
    <row r="77" spans="1:11" ht="20.149999999999999" customHeight="1" x14ac:dyDescent="0.35">
      <c r="A77" s="71"/>
      <c r="B77" s="39"/>
      <c r="C77" s="39"/>
      <c r="D77" s="39"/>
      <c r="E77" s="39"/>
      <c r="F77" s="39"/>
      <c r="G77" s="39"/>
      <c r="H77" s="39"/>
      <c r="I77" s="39"/>
      <c r="J77" s="39"/>
      <c r="K77" s="40"/>
    </row>
    <row r="78" spans="1:11" ht="20.149999999999999" customHeight="1" x14ac:dyDescent="0.35">
      <c r="A78" s="71"/>
      <c r="B78" s="39"/>
      <c r="C78" s="39"/>
      <c r="D78" s="39"/>
      <c r="E78" s="39"/>
      <c r="F78" s="39"/>
      <c r="G78" s="39"/>
      <c r="H78" s="39"/>
      <c r="I78" s="39"/>
      <c r="J78" s="39"/>
      <c r="K78" s="40"/>
    </row>
    <row r="79" spans="1:11" ht="20.149999999999999" customHeight="1" x14ac:dyDescent="0.35">
      <c r="A79" s="71"/>
      <c r="B79" s="39"/>
      <c r="C79" s="39"/>
      <c r="D79" s="39"/>
      <c r="E79" s="39"/>
      <c r="F79" s="39"/>
      <c r="G79" s="39"/>
      <c r="H79" s="39"/>
      <c r="I79" s="39"/>
      <c r="J79" s="39"/>
      <c r="K79" s="40"/>
    </row>
    <row r="80" spans="1:11" ht="20.149999999999999" customHeight="1" x14ac:dyDescent="0.35">
      <c r="A80" s="71"/>
      <c r="B80" s="39"/>
      <c r="C80" s="39"/>
      <c r="D80" s="39"/>
      <c r="E80" s="39"/>
      <c r="F80" s="39"/>
      <c r="G80" s="39"/>
      <c r="H80" s="39"/>
      <c r="I80" s="39"/>
      <c r="J80" s="39"/>
      <c r="K80" s="40"/>
    </row>
    <row r="81" spans="1:11" ht="20.149999999999999" customHeight="1" x14ac:dyDescent="0.35">
      <c r="A81" s="71"/>
      <c r="B81" s="39"/>
      <c r="C81" s="39"/>
      <c r="D81" s="39"/>
      <c r="E81" s="39"/>
      <c r="F81" s="39"/>
      <c r="G81" s="39"/>
      <c r="H81" s="39"/>
      <c r="I81" s="39"/>
      <c r="J81" s="39"/>
      <c r="K81" s="40"/>
    </row>
    <row r="82" spans="1:11" ht="20.149999999999999" customHeight="1" x14ac:dyDescent="0.35">
      <c r="A82" s="71"/>
      <c r="B82" s="39"/>
      <c r="C82" s="39"/>
      <c r="D82" s="39"/>
      <c r="E82" s="39"/>
      <c r="F82" s="39"/>
      <c r="G82" s="39"/>
      <c r="H82" s="39"/>
      <c r="I82" s="39"/>
      <c r="J82" s="39"/>
      <c r="K82" s="40"/>
    </row>
    <row r="83" spans="1:11" ht="20.149999999999999" customHeight="1" x14ac:dyDescent="0.35">
      <c r="A83" s="71"/>
      <c r="B83" s="39"/>
      <c r="C83" s="39"/>
      <c r="D83" s="39"/>
      <c r="E83" s="39"/>
      <c r="F83" s="39"/>
      <c r="G83" s="39"/>
      <c r="H83" s="39"/>
      <c r="I83" s="39"/>
      <c r="J83" s="39"/>
      <c r="K83" s="40"/>
    </row>
    <row r="84" spans="1:11" ht="20.149999999999999" customHeight="1" x14ac:dyDescent="0.35">
      <c r="A84" s="71"/>
      <c r="B84" s="39"/>
      <c r="C84" s="39"/>
      <c r="D84" s="39"/>
      <c r="E84" s="39"/>
      <c r="F84" s="39"/>
      <c r="G84" s="39"/>
      <c r="H84" s="39"/>
      <c r="I84" s="39"/>
      <c r="J84" s="39"/>
      <c r="K84" s="40"/>
    </row>
    <row r="85" spans="1:11" ht="20.149999999999999" customHeight="1" x14ac:dyDescent="0.35">
      <c r="A85" s="71"/>
      <c r="B85" s="39"/>
      <c r="C85" s="39"/>
      <c r="D85" s="39"/>
      <c r="E85" s="39"/>
      <c r="F85" s="39"/>
      <c r="G85" s="39"/>
      <c r="H85" s="39"/>
      <c r="I85" s="39"/>
      <c r="J85" s="39"/>
      <c r="K85" s="40"/>
    </row>
    <row r="86" spans="1:11" ht="20.149999999999999" customHeight="1" x14ac:dyDescent="0.35">
      <c r="A86" s="71"/>
      <c r="B86" s="39"/>
      <c r="C86" s="39"/>
      <c r="D86" s="39"/>
      <c r="E86" s="39"/>
      <c r="F86" s="39"/>
      <c r="G86" s="39"/>
      <c r="H86" s="39"/>
      <c r="I86" s="39"/>
      <c r="J86" s="39"/>
      <c r="K86" s="40"/>
    </row>
    <row r="87" spans="1:11" ht="20.149999999999999" customHeight="1" x14ac:dyDescent="0.35">
      <c r="A87" s="71"/>
      <c r="B87" s="39"/>
      <c r="C87" s="39"/>
      <c r="D87" s="39"/>
      <c r="E87" s="39"/>
      <c r="F87" s="39"/>
      <c r="G87" s="39"/>
      <c r="H87" s="39"/>
      <c r="I87" s="39"/>
      <c r="J87" s="39"/>
      <c r="K87" s="40"/>
    </row>
    <row r="88" spans="1:11" ht="20.149999999999999" customHeight="1" x14ac:dyDescent="0.35">
      <c r="A88" s="71"/>
      <c r="B88" s="39"/>
      <c r="C88" s="39"/>
      <c r="D88" s="39"/>
      <c r="E88" s="39"/>
      <c r="F88" s="39"/>
      <c r="G88" s="39"/>
      <c r="H88" s="39"/>
      <c r="I88" s="39"/>
      <c r="J88" s="39"/>
      <c r="K88" s="40"/>
    </row>
    <row r="89" spans="1:11" ht="20.149999999999999" customHeight="1" x14ac:dyDescent="0.35">
      <c r="A89" s="71"/>
      <c r="B89" s="39"/>
      <c r="C89" s="39"/>
      <c r="D89" s="39"/>
      <c r="E89" s="39"/>
      <c r="F89" s="39"/>
      <c r="G89" s="39"/>
      <c r="H89" s="39"/>
      <c r="I89" s="39"/>
      <c r="J89" s="39"/>
      <c r="K89" s="40"/>
    </row>
    <row r="90" spans="1:11" ht="20.149999999999999" customHeight="1" x14ac:dyDescent="0.35">
      <c r="A90" s="71"/>
      <c r="B90" s="39"/>
      <c r="C90" s="39"/>
      <c r="D90" s="39"/>
      <c r="E90" s="39"/>
      <c r="F90" s="39"/>
      <c r="G90" s="39"/>
      <c r="H90" s="39"/>
      <c r="I90" s="39"/>
      <c r="J90" s="39"/>
      <c r="K90" s="40"/>
    </row>
    <row r="91" spans="1:11" ht="20.149999999999999" customHeight="1" x14ac:dyDescent="0.35">
      <c r="A91" s="71"/>
      <c r="B91" s="39"/>
      <c r="C91" s="39"/>
      <c r="D91" s="39"/>
      <c r="E91" s="39"/>
      <c r="F91" s="39"/>
      <c r="G91" s="39"/>
      <c r="H91" s="39"/>
      <c r="I91" s="39"/>
      <c r="J91" s="39"/>
      <c r="K91" s="40"/>
    </row>
    <row r="92" spans="1:11" ht="20.149999999999999" customHeight="1" x14ac:dyDescent="0.35">
      <c r="A92" s="71"/>
      <c r="B92" s="39"/>
      <c r="C92" s="39"/>
      <c r="D92" s="39"/>
      <c r="E92" s="39"/>
      <c r="F92" s="39"/>
      <c r="G92" s="39"/>
      <c r="H92" s="39"/>
      <c r="I92" s="39"/>
      <c r="J92" s="39"/>
      <c r="K92" s="40"/>
    </row>
    <row r="93" spans="1:11" ht="20.149999999999999" customHeight="1" x14ac:dyDescent="0.35">
      <c r="A93" s="71"/>
      <c r="B93" s="39"/>
      <c r="C93" s="39"/>
      <c r="D93" s="39"/>
      <c r="E93" s="39"/>
      <c r="F93" s="39"/>
      <c r="G93" s="39"/>
      <c r="H93" s="39"/>
      <c r="I93" s="39"/>
      <c r="J93" s="39"/>
      <c r="K93" s="40"/>
    </row>
    <row r="94" spans="1:11" ht="20.149999999999999" customHeight="1" x14ac:dyDescent="0.35">
      <c r="A94" s="71"/>
      <c r="B94" s="39"/>
      <c r="C94" s="39"/>
      <c r="D94" s="39"/>
      <c r="E94" s="39"/>
      <c r="F94" s="39"/>
      <c r="G94" s="39"/>
      <c r="H94" s="39"/>
      <c r="I94" s="39"/>
      <c r="J94" s="39"/>
      <c r="K94" s="40"/>
    </row>
    <row r="95" spans="1:11" ht="20.149999999999999" customHeight="1" x14ac:dyDescent="0.35">
      <c r="A95" s="71"/>
      <c r="B95" s="39"/>
      <c r="C95" s="39"/>
      <c r="D95" s="39"/>
      <c r="E95" s="39"/>
      <c r="F95" s="39"/>
      <c r="G95" s="39"/>
      <c r="H95" s="39"/>
      <c r="I95" s="39"/>
      <c r="J95" s="39"/>
      <c r="K95" s="40"/>
    </row>
    <row r="96" spans="1:11" ht="20.149999999999999" customHeight="1" x14ac:dyDescent="0.35">
      <c r="A96" s="71"/>
      <c r="B96" s="39"/>
      <c r="C96" s="39"/>
      <c r="D96" s="39"/>
      <c r="E96" s="39"/>
      <c r="F96" s="39"/>
      <c r="G96" s="39"/>
      <c r="H96" s="39"/>
      <c r="I96" s="39"/>
      <c r="J96" s="39"/>
      <c r="K96" s="40"/>
    </row>
    <row r="97" spans="1:11" ht="20.149999999999999" customHeight="1" x14ac:dyDescent="0.35">
      <c r="A97" s="71"/>
      <c r="B97" s="39"/>
      <c r="C97" s="39"/>
      <c r="D97" s="39"/>
      <c r="E97" s="39"/>
      <c r="F97" s="39"/>
      <c r="G97" s="39"/>
      <c r="H97" s="39"/>
      <c r="I97" s="39"/>
      <c r="J97" s="39"/>
      <c r="K97" s="40"/>
    </row>
    <row r="98" spans="1:11" ht="20.149999999999999" customHeight="1" x14ac:dyDescent="0.35">
      <c r="A98" s="71"/>
      <c r="B98" s="39"/>
      <c r="C98" s="39"/>
      <c r="D98" s="39"/>
      <c r="E98" s="39"/>
      <c r="F98" s="39"/>
      <c r="G98" s="39"/>
      <c r="H98" s="39"/>
      <c r="I98" s="39"/>
      <c r="J98" s="39"/>
      <c r="K98" s="40"/>
    </row>
    <row r="99" spans="1:11" ht="20.149999999999999" customHeight="1" x14ac:dyDescent="0.35">
      <c r="A99" s="71"/>
      <c r="B99" s="39"/>
      <c r="C99" s="39"/>
      <c r="D99" s="39"/>
      <c r="E99" s="39"/>
      <c r="F99" s="39"/>
      <c r="G99" s="39"/>
      <c r="H99" s="39"/>
      <c r="I99" s="39"/>
      <c r="J99" s="39"/>
      <c r="K99" s="40"/>
    </row>
    <row r="100" spans="1:11" ht="20.149999999999999" customHeight="1" thickBot="1" x14ac:dyDescent="0.4">
      <c r="A100" s="72"/>
      <c r="B100" s="39"/>
      <c r="C100" s="39"/>
      <c r="D100" s="39"/>
      <c r="E100" s="39"/>
      <c r="F100" s="39"/>
      <c r="G100" s="39"/>
      <c r="H100" s="39"/>
      <c r="I100" s="39"/>
      <c r="J100" s="39"/>
      <c r="K100" s="40"/>
    </row>
  </sheetData>
  <mergeCells count="4">
    <mergeCell ref="A1:K1"/>
    <mergeCell ref="A2:K2"/>
    <mergeCell ref="B3:D3"/>
    <mergeCell ref="E3:F3"/>
  </mergeCells>
  <pageMargins left="0.7" right="0.7" top="0.75" bottom="0.75" header="0.3" footer="0.3"/>
  <customProperties>
    <customPr name="_pios_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388"/>
  <sheetViews>
    <sheetView zoomScale="80" zoomScaleNormal="80" workbookViewId="0">
      <selection sqref="A1:K1"/>
    </sheetView>
  </sheetViews>
  <sheetFormatPr defaultColWidth="9.1796875" defaultRowHeight="14.5" x14ac:dyDescent="0.35"/>
  <cols>
    <col min="1" max="1" width="16.7265625" style="2" customWidth="1"/>
    <col min="2" max="2" width="8.7265625" style="2" customWidth="1"/>
    <col min="3" max="4" width="16.7265625" style="2" customWidth="1"/>
    <col min="5" max="8" width="12.7265625" style="2" customWidth="1"/>
    <col min="9" max="12" width="10.7265625" style="2" customWidth="1"/>
    <col min="13" max="16384" width="9.1796875" style="2"/>
  </cols>
  <sheetData>
    <row r="1" spans="1:12" ht="20.149999999999999" customHeight="1" thickBot="1" x14ac:dyDescent="0.4">
      <c r="A1" s="179" t="s">
        <v>124</v>
      </c>
      <c r="B1" s="180"/>
      <c r="C1" s="180"/>
      <c r="D1" s="180"/>
      <c r="E1" s="180"/>
      <c r="F1" s="180"/>
      <c r="G1" s="180"/>
      <c r="H1" s="180"/>
      <c r="I1" s="154"/>
      <c r="J1" s="154"/>
      <c r="K1" s="155"/>
      <c r="L1" s="64" t="str">
        <f>HYPERLINK("[Universal_Custom_PCR_Array_Panel_Conversion.xlsx]Data_Entry!$C$7","BACK")</f>
        <v>BACK</v>
      </c>
    </row>
    <row r="2" spans="1:12" ht="195" customHeight="1" thickBot="1" x14ac:dyDescent="0.4">
      <c r="A2" s="129" t="s">
        <v>355</v>
      </c>
      <c r="B2" s="130"/>
      <c r="C2" s="130"/>
      <c r="D2" s="130"/>
      <c r="E2" s="130"/>
      <c r="F2" s="130"/>
      <c r="G2" s="130"/>
      <c r="H2" s="130"/>
      <c r="I2" s="130"/>
      <c r="J2" s="130"/>
      <c r="K2" s="187"/>
    </row>
    <row r="3" spans="1:12" ht="20.149999999999999" customHeight="1" x14ac:dyDescent="0.35">
      <c r="A3" s="107" t="s">
        <v>125</v>
      </c>
      <c r="B3" s="173" t="s">
        <v>91</v>
      </c>
      <c r="C3" s="174"/>
      <c r="D3" s="175"/>
      <c r="E3" s="176" t="s">
        <v>297</v>
      </c>
      <c r="F3" s="177"/>
      <c r="G3" s="177"/>
      <c r="H3" s="178"/>
      <c r="I3" s="40"/>
      <c r="J3" s="40"/>
      <c r="K3" s="40"/>
    </row>
    <row r="4" spans="1:12" ht="20.149999999999999" customHeight="1" thickBot="1" x14ac:dyDescent="0.4">
      <c r="A4" s="5" t="s">
        <v>265</v>
      </c>
      <c r="B4" s="28" t="s">
        <v>93</v>
      </c>
      <c r="C4" s="29" t="s">
        <v>94</v>
      </c>
      <c r="D4" s="27" t="s">
        <v>95</v>
      </c>
      <c r="E4" s="28" t="s">
        <v>96</v>
      </c>
      <c r="F4" s="29" t="s">
        <v>97</v>
      </c>
      <c r="G4" s="29" t="s">
        <v>100</v>
      </c>
      <c r="H4" s="27" t="s">
        <v>103</v>
      </c>
      <c r="I4" s="40"/>
      <c r="J4" s="40"/>
      <c r="K4" s="40"/>
    </row>
    <row r="5" spans="1:12" ht="20.149999999999999" customHeight="1" x14ac:dyDescent="0.35">
      <c r="A5" s="30"/>
      <c r="B5" s="95">
        <v>1</v>
      </c>
      <c r="C5" s="98"/>
      <c r="D5" s="98"/>
      <c r="E5" s="31">
        <f>$A5</f>
        <v>0</v>
      </c>
      <c r="F5" s="31">
        <f>$A6</f>
        <v>0</v>
      </c>
      <c r="G5" s="31">
        <f>$A29</f>
        <v>0</v>
      </c>
      <c r="H5" s="32">
        <f>$A30</f>
        <v>0</v>
      </c>
      <c r="I5" s="40"/>
      <c r="J5" s="40"/>
      <c r="K5" s="40"/>
    </row>
    <row r="6" spans="1:12" ht="20.149999999999999" customHeight="1" x14ac:dyDescent="0.35">
      <c r="A6" s="33"/>
      <c r="B6" s="97">
        <v>2</v>
      </c>
      <c r="C6" s="98"/>
      <c r="D6" s="98"/>
      <c r="E6" s="34">
        <f>$A7</f>
        <v>0</v>
      </c>
      <c r="F6" s="34">
        <f>$A8</f>
        <v>0</v>
      </c>
      <c r="G6" s="34">
        <f>$A31</f>
        <v>0</v>
      </c>
      <c r="H6" s="35">
        <f>$A32</f>
        <v>0</v>
      </c>
      <c r="I6" s="40"/>
      <c r="J6" s="40"/>
      <c r="K6" s="40"/>
    </row>
    <row r="7" spans="1:12" ht="20.149999999999999" customHeight="1" x14ac:dyDescent="0.35">
      <c r="A7" s="33"/>
      <c r="B7" s="97">
        <v>3</v>
      </c>
      <c r="C7" s="98"/>
      <c r="D7" s="98"/>
      <c r="E7" s="34">
        <f>$A9</f>
        <v>0</v>
      </c>
      <c r="F7" s="34">
        <f>$A10</f>
        <v>0</v>
      </c>
      <c r="G7" s="34">
        <f>$A33</f>
        <v>0</v>
      </c>
      <c r="H7" s="35">
        <f>$A34</f>
        <v>0</v>
      </c>
      <c r="I7" s="40"/>
      <c r="J7" s="40"/>
      <c r="K7" s="40"/>
    </row>
    <row r="8" spans="1:12" ht="20.149999999999999" customHeight="1" x14ac:dyDescent="0.35">
      <c r="A8" s="33"/>
      <c r="B8" s="95">
        <v>4</v>
      </c>
      <c r="C8" s="98"/>
      <c r="D8" s="98"/>
      <c r="E8" s="34">
        <f>$A11</f>
        <v>0</v>
      </c>
      <c r="F8" s="34">
        <f>$A12</f>
        <v>0</v>
      </c>
      <c r="G8" s="34">
        <f>$A35</f>
        <v>0</v>
      </c>
      <c r="H8" s="35">
        <f>$A36</f>
        <v>0</v>
      </c>
      <c r="I8" s="40"/>
      <c r="J8" s="40"/>
      <c r="K8" s="40"/>
    </row>
    <row r="9" spans="1:12" ht="20.149999999999999" customHeight="1" x14ac:dyDescent="0.35">
      <c r="A9" s="33"/>
      <c r="B9" s="97">
        <v>5</v>
      </c>
      <c r="C9" s="98"/>
      <c r="D9" s="98"/>
      <c r="E9" s="34">
        <f>$A13</f>
        <v>0</v>
      </c>
      <c r="F9" s="34">
        <f>$A14</f>
        <v>0</v>
      </c>
      <c r="G9" s="34">
        <f>$A37</f>
        <v>0</v>
      </c>
      <c r="H9" s="35">
        <f>$A38</f>
        <v>0</v>
      </c>
      <c r="I9" s="40"/>
      <c r="J9" s="40"/>
      <c r="K9" s="40"/>
    </row>
    <row r="10" spans="1:12" ht="20.149999999999999" customHeight="1" x14ac:dyDescent="0.35">
      <c r="A10" s="33"/>
      <c r="B10" s="97">
        <v>6</v>
      </c>
      <c r="C10" s="98"/>
      <c r="D10" s="98"/>
      <c r="E10" s="34">
        <f>$A15</f>
        <v>0</v>
      </c>
      <c r="F10" s="34">
        <f>$A16</f>
        <v>0</v>
      </c>
      <c r="G10" s="34">
        <f>$A39</f>
        <v>0</v>
      </c>
      <c r="H10" s="35">
        <f>$A40</f>
        <v>0</v>
      </c>
      <c r="I10" s="40"/>
      <c r="J10" s="40"/>
      <c r="K10" s="40"/>
    </row>
    <row r="11" spans="1:12" ht="20.149999999999999" customHeight="1" x14ac:dyDescent="0.35">
      <c r="A11" s="33"/>
      <c r="B11" s="95">
        <v>7</v>
      </c>
      <c r="C11" s="98"/>
      <c r="D11" s="98"/>
      <c r="E11" s="34">
        <f>$A17</f>
        <v>0</v>
      </c>
      <c r="F11" s="34">
        <f>$A18</f>
        <v>0</v>
      </c>
      <c r="G11" s="34">
        <f>$A41</f>
        <v>0</v>
      </c>
      <c r="H11" s="35">
        <f>$A42</f>
        <v>0</v>
      </c>
      <c r="I11" s="40"/>
      <c r="J11" s="40"/>
      <c r="K11" s="40"/>
    </row>
    <row r="12" spans="1:12" ht="20.149999999999999" customHeight="1" x14ac:dyDescent="0.35">
      <c r="A12" s="33"/>
      <c r="B12" s="97">
        <v>8</v>
      </c>
      <c r="C12" s="98"/>
      <c r="D12" s="98"/>
      <c r="E12" s="34">
        <f>$A19</f>
        <v>0</v>
      </c>
      <c r="F12" s="34">
        <f>$A20</f>
        <v>0</v>
      </c>
      <c r="G12" s="34">
        <f>$A43</f>
        <v>0</v>
      </c>
      <c r="H12" s="35">
        <f>$A44</f>
        <v>0</v>
      </c>
      <c r="I12" s="40"/>
      <c r="J12" s="40"/>
      <c r="K12" s="40"/>
    </row>
    <row r="13" spans="1:12" ht="20.149999999999999" customHeight="1" x14ac:dyDescent="0.35">
      <c r="A13" s="33"/>
      <c r="B13" s="97">
        <v>9</v>
      </c>
      <c r="C13" s="98"/>
      <c r="D13" s="98"/>
      <c r="E13" s="34">
        <f>$A21</f>
        <v>0</v>
      </c>
      <c r="F13" s="34">
        <f>$A22</f>
        <v>0</v>
      </c>
      <c r="G13" s="34">
        <f>$A45</f>
        <v>0</v>
      </c>
      <c r="H13" s="35">
        <f>$A46</f>
        <v>0</v>
      </c>
      <c r="I13" s="40"/>
      <c r="J13" s="40"/>
      <c r="K13" s="40"/>
    </row>
    <row r="14" spans="1:12" ht="20.149999999999999" customHeight="1" x14ac:dyDescent="0.35">
      <c r="A14" s="33"/>
      <c r="B14" s="95">
        <v>10</v>
      </c>
      <c r="C14" s="98"/>
      <c r="D14" s="98"/>
      <c r="E14" s="34">
        <f>$A23</f>
        <v>0</v>
      </c>
      <c r="F14" s="34">
        <f>$A24</f>
        <v>0</v>
      </c>
      <c r="G14" s="34">
        <f>$A47</f>
        <v>0</v>
      </c>
      <c r="H14" s="35">
        <f>$A48</f>
        <v>0</v>
      </c>
      <c r="I14" s="40"/>
      <c r="J14" s="40"/>
      <c r="K14" s="40"/>
    </row>
    <row r="15" spans="1:12" ht="20.149999999999999" customHeight="1" x14ac:dyDescent="0.35">
      <c r="A15" s="33"/>
      <c r="B15" s="97">
        <v>11</v>
      </c>
      <c r="C15" s="98"/>
      <c r="D15" s="98"/>
      <c r="E15" s="34">
        <f>$A25</f>
        <v>0</v>
      </c>
      <c r="F15" s="34">
        <f>$A26</f>
        <v>0</v>
      </c>
      <c r="G15" s="34">
        <f>$A49</f>
        <v>0</v>
      </c>
      <c r="H15" s="35">
        <f>$A50</f>
        <v>0</v>
      </c>
      <c r="I15" s="40"/>
      <c r="J15" s="40"/>
      <c r="K15" s="40"/>
    </row>
    <row r="16" spans="1:12" ht="20.149999999999999" customHeight="1" x14ac:dyDescent="0.35">
      <c r="A16" s="33"/>
      <c r="B16" s="97">
        <v>12</v>
      </c>
      <c r="C16" s="98"/>
      <c r="D16" s="98"/>
      <c r="E16" s="34">
        <f>$A27</f>
        <v>0</v>
      </c>
      <c r="F16" s="34">
        <f>$A28</f>
        <v>0</v>
      </c>
      <c r="G16" s="34">
        <f>$A51</f>
        <v>0</v>
      </c>
      <c r="H16" s="35">
        <f>$A52</f>
        <v>0</v>
      </c>
      <c r="I16" s="40"/>
      <c r="J16" s="40"/>
      <c r="K16" s="40"/>
    </row>
    <row r="17" spans="1:11" ht="20.149999999999999" customHeight="1" x14ac:dyDescent="0.35">
      <c r="A17" s="33"/>
      <c r="B17" s="95">
        <v>13</v>
      </c>
      <c r="C17" s="98"/>
      <c r="D17" s="98"/>
      <c r="E17" s="34">
        <f>$A53</f>
        <v>0</v>
      </c>
      <c r="F17" s="34">
        <f>$A54</f>
        <v>0</v>
      </c>
      <c r="G17" s="34">
        <f>$A77</f>
        <v>0</v>
      </c>
      <c r="H17" s="35">
        <f>$A78</f>
        <v>0</v>
      </c>
      <c r="I17" s="40"/>
      <c r="J17" s="40"/>
      <c r="K17" s="40"/>
    </row>
    <row r="18" spans="1:11" ht="20.149999999999999" customHeight="1" x14ac:dyDescent="0.35">
      <c r="A18" s="33"/>
      <c r="B18" s="97">
        <v>14</v>
      </c>
      <c r="C18" s="98"/>
      <c r="D18" s="98"/>
      <c r="E18" s="34">
        <f>$A55</f>
        <v>0</v>
      </c>
      <c r="F18" s="34">
        <f>$A56</f>
        <v>0</v>
      </c>
      <c r="G18" s="34">
        <f>$A79</f>
        <v>0</v>
      </c>
      <c r="H18" s="35">
        <f>$A80</f>
        <v>0</v>
      </c>
      <c r="I18" s="40"/>
      <c r="J18" s="39"/>
      <c r="K18" s="39"/>
    </row>
    <row r="19" spans="1:11" ht="20.149999999999999" customHeight="1" x14ac:dyDescent="0.35">
      <c r="A19" s="33"/>
      <c r="B19" s="97">
        <v>15</v>
      </c>
      <c r="C19" s="98"/>
      <c r="D19" s="98"/>
      <c r="E19" s="34">
        <f>$A57</f>
        <v>0</v>
      </c>
      <c r="F19" s="34">
        <f>$A58</f>
        <v>0</v>
      </c>
      <c r="G19" s="34">
        <f>$A81</f>
        <v>0</v>
      </c>
      <c r="H19" s="35">
        <f>$A82</f>
        <v>0</v>
      </c>
      <c r="I19" s="40"/>
      <c r="J19" s="39"/>
      <c r="K19" s="39"/>
    </row>
    <row r="20" spans="1:11" ht="20.149999999999999" customHeight="1" x14ac:dyDescent="0.35">
      <c r="A20" s="33"/>
      <c r="B20" s="95">
        <v>16</v>
      </c>
      <c r="C20" s="98"/>
      <c r="D20" s="98"/>
      <c r="E20" s="34">
        <f>$A59</f>
        <v>0</v>
      </c>
      <c r="F20" s="34">
        <f>$A60</f>
        <v>0</v>
      </c>
      <c r="G20" s="34">
        <f>$A83</f>
        <v>0</v>
      </c>
      <c r="H20" s="35">
        <f>$A84</f>
        <v>0</v>
      </c>
      <c r="I20" s="40"/>
      <c r="J20" s="39"/>
      <c r="K20" s="39"/>
    </row>
    <row r="21" spans="1:11" ht="20.149999999999999" customHeight="1" x14ac:dyDescent="0.35">
      <c r="A21" s="33"/>
      <c r="B21" s="97">
        <v>17</v>
      </c>
      <c r="C21" s="98"/>
      <c r="D21" s="98"/>
      <c r="E21" s="34">
        <f>$A61</f>
        <v>0</v>
      </c>
      <c r="F21" s="34">
        <f>$A62</f>
        <v>0</v>
      </c>
      <c r="G21" s="34">
        <f>$A85</f>
        <v>0</v>
      </c>
      <c r="H21" s="35">
        <f>$A86</f>
        <v>0</v>
      </c>
      <c r="I21" s="40"/>
      <c r="J21" s="39"/>
      <c r="K21" s="39"/>
    </row>
    <row r="22" spans="1:11" ht="20.149999999999999" customHeight="1" x14ac:dyDescent="0.35">
      <c r="A22" s="33"/>
      <c r="B22" s="97">
        <v>18</v>
      </c>
      <c r="C22" s="98"/>
      <c r="D22" s="98"/>
      <c r="E22" s="34">
        <f>$A63</f>
        <v>0</v>
      </c>
      <c r="F22" s="34">
        <f>$A64</f>
        <v>0</v>
      </c>
      <c r="G22" s="34">
        <f>$A87</f>
        <v>0</v>
      </c>
      <c r="H22" s="35">
        <f>$A88</f>
        <v>0</v>
      </c>
      <c r="I22" s="40"/>
      <c r="J22" s="39"/>
      <c r="K22" s="39"/>
    </row>
    <row r="23" spans="1:11" ht="20.149999999999999" customHeight="1" x14ac:dyDescent="0.35">
      <c r="A23" s="33"/>
      <c r="B23" s="95">
        <v>19</v>
      </c>
      <c r="C23" s="98"/>
      <c r="D23" s="98"/>
      <c r="E23" s="34">
        <f>$A65</f>
        <v>0</v>
      </c>
      <c r="F23" s="34">
        <f>$A66</f>
        <v>0</v>
      </c>
      <c r="G23" s="34">
        <f>$A89</f>
        <v>0</v>
      </c>
      <c r="H23" s="35">
        <f>$A90</f>
        <v>0</v>
      </c>
      <c r="I23" s="40"/>
      <c r="J23" s="39"/>
      <c r="K23" s="39"/>
    </row>
    <row r="24" spans="1:11" ht="20.149999999999999" customHeight="1" x14ac:dyDescent="0.35">
      <c r="A24" s="33"/>
      <c r="B24" s="97">
        <v>20</v>
      </c>
      <c r="C24" s="98"/>
      <c r="D24" s="98"/>
      <c r="E24" s="34">
        <f>$A67</f>
        <v>0</v>
      </c>
      <c r="F24" s="34">
        <f>$A68</f>
        <v>0</v>
      </c>
      <c r="G24" s="34">
        <f>$A91</f>
        <v>0</v>
      </c>
      <c r="H24" s="35">
        <f>$A92</f>
        <v>0</v>
      </c>
      <c r="I24" s="40"/>
      <c r="J24" s="39"/>
      <c r="K24" s="39"/>
    </row>
    <row r="25" spans="1:11" ht="20.149999999999999" customHeight="1" x14ac:dyDescent="0.35">
      <c r="A25" s="33"/>
      <c r="B25" s="97">
        <v>21</v>
      </c>
      <c r="C25" s="98"/>
      <c r="D25" s="98"/>
      <c r="E25" s="34">
        <f>$A69</f>
        <v>0</v>
      </c>
      <c r="F25" s="34">
        <f>$A70</f>
        <v>0</v>
      </c>
      <c r="G25" s="34">
        <f>$A93</f>
        <v>0</v>
      </c>
      <c r="H25" s="35">
        <f>$A94</f>
        <v>0</v>
      </c>
      <c r="I25" s="40"/>
      <c r="J25" s="39"/>
      <c r="K25" s="39"/>
    </row>
    <row r="26" spans="1:11" ht="20.149999999999999" customHeight="1" x14ac:dyDescent="0.35">
      <c r="A26" s="33"/>
      <c r="B26" s="95">
        <v>22</v>
      </c>
      <c r="C26" s="98"/>
      <c r="D26" s="98"/>
      <c r="E26" s="34">
        <f>$A71</f>
        <v>0</v>
      </c>
      <c r="F26" s="34">
        <f>$A72</f>
        <v>0</v>
      </c>
      <c r="G26" s="34">
        <f>$A95</f>
        <v>0</v>
      </c>
      <c r="H26" s="35">
        <f>$A96</f>
        <v>0</v>
      </c>
      <c r="I26" s="40"/>
      <c r="J26" s="39"/>
      <c r="K26" s="39"/>
    </row>
    <row r="27" spans="1:11" ht="20.149999999999999" customHeight="1" x14ac:dyDescent="0.35">
      <c r="A27" s="33"/>
      <c r="B27" s="97">
        <v>23</v>
      </c>
      <c r="C27" s="98"/>
      <c r="D27" s="98"/>
      <c r="E27" s="34">
        <f>$A73</f>
        <v>0</v>
      </c>
      <c r="F27" s="34">
        <f>$A74</f>
        <v>0</v>
      </c>
      <c r="G27" s="34">
        <f>$A97</f>
        <v>0</v>
      </c>
      <c r="H27" s="35">
        <f>$A98</f>
        <v>0</v>
      </c>
      <c r="I27" s="40"/>
      <c r="J27" s="39"/>
      <c r="K27" s="39"/>
    </row>
    <row r="28" spans="1:11" ht="20.149999999999999" customHeight="1" x14ac:dyDescent="0.35">
      <c r="A28" s="33"/>
      <c r="B28" s="99">
        <v>24</v>
      </c>
      <c r="C28" s="100" t="s">
        <v>119</v>
      </c>
      <c r="D28" s="100" t="s">
        <v>120</v>
      </c>
      <c r="E28" s="34">
        <f>$A75</f>
        <v>0</v>
      </c>
      <c r="F28" s="34">
        <f>$A76</f>
        <v>0</v>
      </c>
      <c r="G28" s="34">
        <f>$A99</f>
        <v>0</v>
      </c>
      <c r="H28" s="35">
        <f>$A100</f>
        <v>0</v>
      </c>
      <c r="I28" s="40"/>
      <c r="J28" s="39"/>
      <c r="K28" s="39"/>
    </row>
    <row r="29" spans="1:11" ht="20.149999999999999" customHeight="1" x14ac:dyDescent="0.35">
      <c r="A29" s="44"/>
      <c r="B29" s="98">
        <v>1</v>
      </c>
      <c r="C29" s="98" t="str">
        <f>IF(C$5="","",C$5)</f>
        <v/>
      </c>
      <c r="D29" s="98" t="str">
        <f>IF(D$5="","",D$5)</f>
        <v/>
      </c>
      <c r="E29" s="42">
        <f>$A101</f>
        <v>0</v>
      </c>
      <c r="F29" s="34">
        <f>$A102</f>
        <v>0</v>
      </c>
      <c r="G29" s="34">
        <f>$A125</f>
        <v>0</v>
      </c>
      <c r="H29" s="35">
        <f>$A126</f>
        <v>0</v>
      </c>
      <c r="I29" s="40"/>
      <c r="J29" s="39"/>
      <c r="K29" s="39"/>
    </row>
    <row r="30" spans="1:11" ht="20.149999999999999" customHeight="1" x14ac:dyDescent="0.35">
      <c r="A30" s="44"/>
      <c r="B30" s="98">
        <v>2</v>
      </c>
      <c r="C30" s="98" t="str">
        <f>IF(C$6="","",C$6)</f>
        <v/>
      </c>
      <c r="D30" s="98" t="str">
        <f>IF(D$6="","",D$6)</f>
        <v/>
      </c>
      <c r="E30" s="42">
        <f>$A103</f>
        <v>0</v>
      </c>
      <c r="F30" s="34">
        <f>$A104</f>
        <v>0</v>
      </c>
      <c r="G30" s="34">
        <f>$A127</f>
        <v>0</v>
      </c>
      <c r="H30" s="35">
        <f>$A128</f>
        <v>0</v>
      </c>
      <c r="I30" s="40"/>
      <c r="J30" s="39"/>
      <c r="K30" s="39"/>
    </row>
    <row r="31" spans="1:11" ht="20.149999999999999" customHeight="1" x14ac:dyDescent="0.35">
      <c r="A31" s="44"/>
      <c r="B31" s="98">
        <v>3</v>
      </c>
      <c r="C31" s="98" t="str">
        <f>IF(C$7="","",C$7)</f>
        <v/>
      </c>
      <c r="D31" s="98" t="str">
        <f>IF(D$7="","",D$7)</f>
        <v/>
      </c>
      <c r="E31" s="42">
        <f>$A105</f>
        <v>0</v>
      </c>
      <c r="F31" s="34">
        <f>$A106</f>
        <v>0</v>
      </c>
      <c r="G31" s="34">
        <f>$A129</f>
        <v>0</v>
      </c>
      <c r="H31" s="35">
        <f>$A130</f>
        <v>0</v>
      </c>
      <c r="I31" s="40"/>
      <c r="J31" s="39"/>
      <c r="K31" s="39"/>
    </row>
    <row r="32" spans="1:11" ht="20.149999999999999" customHeight="1" x14ac:dyDescent="0.35">
      <c r="A32" s="44"/>
      <c r="B32" s="98">
        <v>4</v>
      </c>
      <c r="C32" s="98" t="str">
        <f>IF(C$8="","",C$8)</f>
        <v/>
      </c>
      <c r="D32" s="98" t="str">
        <f>IF(D$8="","",D$8)</f>
        <v/>
      </c>
      <c r="E32" s="42">
        <f>$A107</f>
        <v>0</v>
      </c>
      <c r="F32" s="34">
        <f>$A108</f>
        <v>0</v>
      </c>
      <c r="G32" s="34">
        <f>$A131</f>
        <v>0</v>
      </c>
      <c r="H32" s="35">
        <f>$A132</f>
        <v>0</v>
      </c>
      <c r="I32" s="40"/>
      <c r="J32" s="39"/>
      <c r="K32" s="39"/>
    </row>
    <row r="33" spans="1:11" ht="20.149999999999999" customHeight="1" x14ac:dyDescent="0.35">
      <c r="A33" s="44"/>
      <c r="B33" s="98">
        <v>5</v>
      </c>
      <c r="C33" s="98" t="str">
        <f>IF(C$9="","",C$9)</f>
        <v/>
      </c>
      <c r="D33" s="98" t="str">
        <f>IF(D$9="","",D$9)</f>
        <v/>
      </c>
      <c r="E33" s="42">
        <f>$A109</f>
        <v>0</v>
      </c>
      <c r="F33" s="34">
        <f>$A110</f>
        <v>0</v>
      </c>
      <c r="G33" s="34">
        <f>$A133</f>
        <v>0</v>
      </c>
      <c r="H33" s="35">
        <f>$A134</f>
        <v>0</v>
      </c>
      <c r="I33" s="40"/>
      <c r="J33" s="39"/>
      <c r="K33" s="39"/>
    </row>
    <row r="34" spans="1:11" ht="20.149999999999999" customHeight="1" x14ac:dyDescent="0.35">
      <c r="A34" s="44"/>
      <c r="B34" s="98">
        <v>6</v>
      </c>
      <c r="C34" s="98" t="str">
        <f>IF(C$10="","",C$10)</f>
        <v/>
      </c>
      <c r="D34" s="98" t="str">
        <f>IF(D$10="","",D$10)</f>
        <v/>
      </c>
      <c r="E34" s="42">
        <f>$A111</f>
        <v>0</v>
      </c>
      <c r="F34" s="34">
        <f>$A112</f>
        <v>0</v>
      </c>
      <c r="G34" s="34">
        <f>$A135</f>
        <v>0</v>
      </c>
      <c r="H34" s="35">
        <f>$A136</f>
        <v>0</v>
      </c>
      <c r="I34" s="40"/>
      <c r="J34" s="39"/>
      <c r="K34" s="39"/>
    </row>
    <row r="35" spans="1:11" ht="20.149999999999999" customHeight="1" x14ac:dyDescent="0.35">
      <c r="A35" s="44"/>
      <c r="B35" s="98">
        <v>7</v>
      </c>
      <c r="C35" s="98" t="str">
        <f>IF(C$11="","",C$11)</f>
        <v/>
      </c>
      <c r="D35" s="98" t="str">
        <f>IF(D$11="","",D$11)</f>
        <v/>
      </c>
      <c r="E35" s="42">
        <f>$A113</f>
        <v>0</v>
      </c>
      <c r="F35" s="34">
        <f>$A114</f>
        <v>0</v>
      </c>
      <c r="G35" s="34">
        <f>$A137</f>
        <v>0</v>
      </c>
      <c r="H35" s="35">
        <f>$A138</f>
        <v>0</v>
      </c>
      <c r="I35" s="40"/>
      <c r="J35" s="39"/>
      <c r="K35" s="39"/>
    </row>
    <row r="36" spans="1:11" ht="20.149999999999999" customHeight="1" x14ac:dyDescent="0.35">
      <c r="A36" s="44"/>
      <c r="B36" s="98">
        <v>8</v>
      </c>
      <c r="C36" s="98" t="str">
        <f>IF(C$12="","",C$12)</f>
        <v/>
      </c>
      <c r="D36" s="98" t="str">
        <f>IF(D$12="","",D$12)</f>
        <v/>
      </c>
      <c r="E36" s="42">
        <f>$A115</f>
        <v>0</v>
      </c>
      <c r="F36" s="34">
        <f>$A116</f>
        <v>0</v>
      </c>
      <c r="G36" s="34">
        <f>$A139</f>
        <v>0</v>
      </c>
      <c r="H36" s="35">
        <f>$A140</f>
        <v>0</v>
      </c>
      <c r="I36" s="40"/>
      <c r="J36" s="39"/>
      <c r="K36" s="39"/>
    </row>
    <row r="37" spans="1:11" ht="20.149999999999999" customHeight="1" x14ac:dyDescent="0.35">
      <c r="A37" s="44"/>
      <c r="B37" s="98">
        <v>9</v>
      </c>
      <c r="C37" s="98" t="str">
        <f>IF(C$13="","",C$13)</f>
        <v/>
      </c>
      <c r="D37" s="98" t="str">
        <f>IF(D$13="","",D$13)</f>
        <v/>
      </c>
      <c r="E37" s="42">
        <f>$A117</f>
        <v>0</v>
      </c>
      <c r="F37" s="34">
        <f>$A118</f>
        <v>0</v>
      </c>
      <c r="G37" s="34">
        <f>$A141</f>
        <v>0</v>
      </c>
      <c r="H37" s="35">
        <f>$A142</f>
        <v>0</v>
      </c>
      <c r="I37" s="40"/>
      <c r="J37" s="39"/>
      <c r="K37" s="39"/>
    </row>
    <row r="38" spans="1:11" ht="20.149999999999999" customHeight="1" x14ac:dyDescent="0.35">
      <c r="A38" s="44"/>
      <c r="B38" s="98">
        <v>10</v>
      </c>
      <c r="C38" s="98" t="str">
        <f>IF(C$14="","",C$14)</f>
        <v/>
      </c>
      <c r="D38" s="98" t="str">
        <f>IF(D$14="","",D$14)</f>
        <v/>
      </c>
      <c r="E38" s="42">
        <f>$A119</f>
        <v>0</v>
      </c>
      <c r="F38" s="34">
        <f>$A120</f>
        <v>0</v>
      </c>
      <c r="G38" s="34">
        <f>$A143</f>
        <v>0</v>
      </c>
      <c r="H38" s="35">
        <f>$A144</f>
        <v>0</v>
      </c>
      <c r="I38" s="40"/>
      <c r="J38" s="39"/>
      <c r="K38" s="39"/>
    </row>
    <row r="39" spans="1:11" ht="20.149999999999999" customHeight="1" x14ac:dyDescent="0.35">
      <c r="A39" s="44"/>
      <c r="B39" s="98">
        <v>11</v>
      </c>
      <c r="C39" s="98" t="str">
        <f>IF(C$15="","",C$15)</f>
        <v/>
      </c>
      <c r="D39" s="98" t="str">
        <f>IF(D$15="","",D$15)</f>
        <v/>
      </c>
      <c r="E39" s="42">
        <f>$A121</f>
        <v>0</v>
      </c>
      <c r="F39" s="34">
        <f>$A122</f>
        <v>0</v>
      </c>
      <c r="G39" s="34">
        <f>$A145</f>
        <v>0</v>
      </c>
      <c r="H39" s="35">
        <f>$A146</f>
        <v>0</v>
      </c>
      <c r="I39" s="40"/>
      <c r="J39" s="39"/>
      <c r="K39" s="39"/>
    </row>
    <row r="40" spans="1:11" ht="20.149999999999999" customHeight="1" x14ac:dyDescent="0.35">
      <c r="A40" s="44"/>
      <c r="B40" s="98">
        <v>12</v>
      </c>
      <c r="C40" s="98" t="str">
        <f>IF(C$16="","",C$16)</f>
        <v/>
      </c>
      <c r="D40" s="98" t="str">
        <f>IF(D$16="","",D$16)</f>
        <v/>
      </c>
      <c r="E40" s="42">
        <f>$A123</f>
        <v>0</v>
      </c>
      <c r="F40" s="34">
        <f>$A124</f>
        <v>0</v>
      </c>
      <c r="G40" s="34">
        <f>$A147</f>
        <v>0</v>
      </c>
      <c r="H40" s="35">
        <f>$A148</f>
        <v>0</v>
      </c>
      <c r="I40" s="40"/>
      <c r="J40" s="39"/>
      <c r="K40" s="39"/>
    </row>
    <row r="41" spans="1:11" ht="20.149999999999999" customHeight="1" x14ac:dyDescent="0.35">
      <c r="A41" s="44"/>
      <c r="B41" s="98">
        <v>13</v>
      </c>
      <c r="C41" s="98" t="str">
        <f>IF(C$17="","",C$17)</f>
        <v/>
      </c>
      <c r="D41" s="98" t="str">
        <f>IF(D$17="","",D$17)</f>
        <v/>
      </c>
      <c r="E41" s="42">
        <f>$A149</f>
        <v>0</v>
      </c>
      <c r="F41" s="34">
        <f>$A150</f>
        <v>0</v>
      </c>
      <c r="G41" s="34">
        <f>$A173</f>
        <v>0</v>
      </c>
      <c r="H41" s="35">
        <f>$A174</f>
        <v>0</v>
      </c>
      <c r="I41" s="40"/>
      <c r="J41" s="39"/>
      <c r="K41" s="39"/>
    </row>
    <row r="42" spans="1:11" ht="20.149999999999999" customHeight="1" x14ac:dyDescent="0.35">
      <c r="A42" s="44"/>
      <c r="B42" s="98">
        <v>14</v>
      </c>
      <c r="C42" s="98" t="str">
        <f>IF(C$18="","",C$18)</f>
        <v/>
      </c>
      <c r="D42" s="98" t="str">
        <f>IF(D$18="","",D$18)</f>
        <v/>
      </c>
      <c r="E42" s="42">
        <f>$A151</f>
        <v>0</v>
      </c>
      <c r="F42" s="34">
        <f>$A152</f>
        <v>0</v>
      </c>
      <c r="G42" s="34">
        <f>$A175</f>
        <v>0</v>
      </c>
      <c r="H42" s="35">
        <f>$A176</f>
        <v>0</v>
      </c>
      <c r="I42" s="40"/>
      <c r="J42" s="39"/>
      <c r="K42" s="39"/>
    </row>
    <row r="43" spans="1:11" ht="20.149999999999999" customHeight="1" x14ac:dyDescent="0.35">
      <c r="A43" s="44"/>
      <c r="B43" s="98">
        <v>15</v>
      </c>
      <c r="C43" s="98" t="str">
        <f>IF(C$19="","",C$19)</f>
        <v/>
      </c>
      <c r="D43" s="98" t="str">
        <f>IF(D$19="","",D$19)</f>
        <v/>
      </c>
      <c r="E43" s="42">
        <f>$A153</f>
        <v>0</v>
      </c>
      <c r="F43" s="34">
        <f>$A154</f>
        <v>0</v>
      </c>
      <c r="G43" s="34">
        <f>$A177</f>
        <v>0</v>
      </c>
      <c r="H43" s="35">
        <f>$A178</f>
        <v>0</v>
      </c>
      <c r="I43" s="40"/>
      <c r="J43" s="39"/>
      <c r="K43" s="39"/>
    </row>
    <row r="44" spans="1:11" ht="20.149999999999999" customHeight="1" x14ac:dyDescent="0.35">
      <c r="A44" s="44"/>
      <c r="B44" s="98">
        <v>16</v>
      </c>
      <c r="C44" s="98" t="str">
        <f>IF(C$20="","",C$20)</f>
        <v/>
      </c>
      <c r="D44" s="98" t="str">
        <f>IF(D$20="","",D$20)</f>
        <v/>
      </c>
      <c r="E44" s="42">
        <f>$A155</f>
        <v>0</v>
      </c>
      <c r="F44" s="34">
        <f>$A156</f>
        <v>0</v>
      </c>
      <c r="G44" s="34">
        <f>$A179</f>
        <v>0</v>
      </c>
      <c r="H44" s="35">
        <f>$A180</f>
        <v>0</v>
      </c>
      <c r="I44" s="40"/>
      <c r="J44" s="39"/>
      <c r="K44" s="39"/>
    </row>
    <row r="45" spans="1:11" ht="20.149999999999999" customHeight="1" x14ac:dyDescent="0.35">
      <c r="A45" s="44"/>
      <c r="B45" s="98">
        <v>17</v>
      </c>
      <c r="C45" s="98" t="str">
        <f>IF(C$21="","",C$21)</f>
        <v/>
      </c>
      <c r="D45" s="98" t="str">
        <f>IF(D$21="","",D$21)</f>
        <v/>
      </c>
      <c r="E45" s="42">
        <f>$A157</f>
        <v>0</v>
      </c>
      <c r="F45" s="34">
        <f>$A158</f>
        <v>0</v>
      </c>
      <c r="G45" s="34">
        <f>$A181</f>
        <v>0</v>
      </c>
      <c r="H45" s="35">
        <f>$A182</f>
        <v>0</v>
      </c>
      <c r="I45" s="40"/>
      <c r="J45" s="39"/>
      <c r="K45" s="39"/>
    </row>
    <row r="46" spans="1:11" ht="20.149999999999999" customHeight="1" x14ac:dyDescent="0.35">
      <c r="A46" s="44"/>
      <c r="B46" s="98">
        <v>18</v>
      </c>
      <c r="C46" s="98" t="str">
        <f>IF(C$22="","",C$22)</f>
        <v/>
      </c>
      <c r="D46" s="98" t="str">
        <f>IF(D$22="","",D$22)</f>
        <v/>
      </c>
      <c r="E46" s="42">
        <f>$A159</f>
        <v>0</v>
      </c>
      <c r="F46" s="34">
        <f>$A160</f>
        <v>0</v>
      </c>
      <c r="G46" s="34">
        <f>$A183</f>
        <v>0</v>
      </c>
      <c r="H46" s="35">
        <f>$A184</f>
        <v>0</v>
      </c>
      <c r="I46" s="40"/>
      <c r="J46" s="39"/>
      <c r="K46" s="39"/>
    </row>
    <row r="47" spans="1:11" ht="20.149999999999999" customHeight="1" x14ac:dyDescent="0.35">
      <c r="A47" s="44"/>
      <c r="B47" s="98">
        <v>19</v>
      </c>
      <c r="C47" s="98" t="str">
        <f>IF(C$23="","",C$23)</f>
        <v/>
      </c>
      <c r="D47" s="98" t="str">
        <f>IF(D$23="","",D$23)</f>
        <v/>
      </c>
      <c r="E47" s="42">
        <f>$A161</f>
        <v>0</v>
      </c>
      <c r="F47" s="34">
        <f>$A162</f>
        <v>0</v>
      </c>
      <c r="G47" s="34">
        <f>$A185</f>
        <v>0</v>
      </c>
      <c r="H47" s="35">
        <f>$A186</f>
        <v>0</v>
      </c>
      <c r="I47" s="40"/>
      <c r="J47" s="39"/>
      <c r="K47" s="39"/>
    </row>
    <row r="48" spans="1:11" ht="20.149999999999999" customHeight="1" x14ac:dyDescent="0.35">
      <c r="A48" s="44"/>
      <c r="B48" s="98">
        <v>20</v>
      </c>
      <c r="C48" s="98" t="str">
        <f>IF(C$24="","",C$24)</f>
        <v/>
      </c>
      <c r="D48" s="98" t="str">
        <f>IF(D$24="","",D$24)</f>
        <v/>
      </c>
      <c r="E48" s="42">
        <f>$A163</f>
        <v>0</v>
      </c>
      <c r="F48" s="34">
        <f>$A164</f>
        <v>0</v>
      </c>
      <c r="G48" s="34">
        <f>$A187</f>
        <v>0</v>
      </c>
      <c r="H48" s="35">
        <f>$A188</f>
        <v>0</v>
      </c>
      <c r="I48" s="40"/>
      <c r="J48" s="39"/>
      <c r="K48" s="39"/>
    </row>
    <row r="49" spans="1:11" ht="20.149999999999999" customHeight="1" x14ac:dyDescent="0.35">
      <c r="A49" s="44"/>
      <c r="B49" s="98">
        <v>21</v>
      </c>
      <c r="C49" s="98" t="str">
        <f>IF(C$25="","",C$25)</f>
        <v/>
      </c>
      <c r="D49" s="98" t="str">
        <f>IF(D$25="","",D$25)</f>
        <v/>
      </c>
      <c r="E49" s="42">
        <f>$A165</f>
        <v>0</v>
      </c>
      <c r="F49" s="34">
        <f>$A166</f>
        <v>0</v>
      </c>
      <c r="G49" s="34">
        <f>$A189</f>
        <v>0</v>
      </c>
      <c r="H49" s="35">
        <f>$A190</f>
        <v>0</v>
      </c>
      <c r="I49" s="40"/>
      <c r="J49" s="39"/>
      <c r="K49" s="39"/>
    </row>
    <row r="50" spans="1:11" ht="20.149999999999999" customHeight="1" x14ac:dyDescent="0.35">
      <c r="A50" s="44"/>
      <c r="B50" s="98">
        <v>22</v>
      </c>
      <c r="C50" s="98" t="str">
        <f>IF(C$26="","",C$26)</f>
        <v/>
      </c>
      <c r="D50" s="98" t="str">
        <f>IF(D$26="","",D$26)</f>
        <v/>
      </c>
      <c r="E50" s="42">
        <f>$A167</f>
        <v>0</v>
      </c>
      <c r="F50" s="34">
        <f>$A168</f>
        <v>0</v>
      </c>
      <c r="G50" s="34">
        <f>$A191</f>
        <v>0</v>
      </c>
      <c r="H50" s="35">
        <f>$A192</f>
        <v>0</v>
      </c>
      <c r="I50" s="40"/>
      <c r="J50" s="39"/>
      <c r="K50" s="39"/>
    </row>
    <row r="51" spans="1:11" ht="20.149999999999999" customHeight="1" x14ac:dyDescent="0.35">
      <c r="A51" s="44"/>
      <c r="B51" s="98">
        <v>23</v>
      </c>
      <c r="C51" s="98" t="str">
        <f>IF(C$27="","",C$27)</f>
        <v/>
      </c>
      <c r="D51" s="98" t="str">
        <f>IF(D$27="","",D$27)</f>
        <v/>
      </c>
      <c r="E51" s="42">
        <f>$A169</f>
        <v>0</v>
      </c>
      <c r="F51" s="34">
        <f>$A170</f>
        <v>0</v>
      </c>
      <c r="G51" s="34">
        <f>$A193</f>
        <v>0</v>
      </c>
      <c r="H51" s="35">
        <f>$A194</f>
        <v>0</v>
      </c>
      <c r="I51" s="40"/>
      <c r="J51" s="39"/>
      <c r="K51" s="39"/>
    </row>
    <row r="52" spans="1:11" ht="20.149999999999999" customHeight="1" x14ac:dyDescent="0.35">
      <c r="A52" s="44"/>
      <c r="B52" s="98">
        <v>24</v>
      </c>
      <c r="C52" s="98" t="str">
        <f>IF(C$28="","",C$28)</f>
        <v>Mref</v>
      </c>
      <c r="D52" s="98" t="str">
        <f>IF(D$28="","",D$28)</f>
        <v>VPH000-0000000A</v>
      </c>
      <c r="E52" s="42">
        <f>$A171</f>
        <v>0</v>
      </c>
      <c r="F52" s="34">
        <f>$A172</f>
        <v>0</v>
      </c>
      <c r="G52" s="34">
        <f>$A195</f>
        <v>0</v>
      </c>
      <c r="H52" s="35">
        <f>$A196</f>
        <v>0</v>
      </c>
      <c r="I52" s="40"/>
      <c r="J52" s="39"/>
      <c r="K52" s="39"/>
    </row>
    <row r="53" spans="1:11" ht="20.149999999999999" customHeight="1" x14ac:dyDescent="0.35">
      <c r="A53" s="44"/>
      <c r="B53" s="98">
        <v>1</v>
      </c>
      <c r="C53" s="98" t="str">
        <f>IF(C$5="","",C$5)</f>
        <v/>
      </c>
      <c r="D53" s="98" t="str">
        <f>IF(D$5="","",D$5)</f>
        <v/>
      </c>
      <c r="E53" s="42">
        <f>$A197</f>
        <v>0</v>
      </c>
      <c r="F53" s="34">
        <f>$A198</f>
        <v>0</v>
      </c>
      <c r="G53" s="34">
        <f>$A221</f>
        <v>0</v>
      </c>
      <c r="H53" s="35">
        <f>$A222</f>
        <v>0</v>
      </c>
      <c r="I53" s="40"/>
      <c r="J53" s="39"/>
      <c r="K53" s="39"/>
    </row>
    <row r="54" spans="1:11" ht="20.149999999999999" customHeight="1" x14ac:dyDescent="0.35">
      <c r="A54" s="44"/>
      <c r="B54" s="98">
        <v>2</v>
      </c>
      <c r="C54" s="98" t="str">
        <f>IF(C$6="","",C$6)</f>
        <v/>
      </c>
      <c r="D54" s="98" t="str">
        <f>IF(D$6="","",D$6)</f>
        <v/>
      </c>
      <c r="E54" s="42">
        <f>$A199</f>
        <v>0</v>
      </c>
      <c r="F54" s="34">
        <f>$A200</f>
        <v>0</v>
      </c>
      <c r="G54" s="34">
        <f>$A223</f>
        <v>0</v>
      </c>
      <c r="H54" s="35">
        <f>$A224</f>
        <v>0</v>
      </c>
      <c r="I54" s="40"/>
      <c r="J54" s="39"/>
      <c r="K54" s="39"/>
    </row>
    <row r="55" spans="1:11" ht="20.149999999999999" customHeight="1" x14ac:dyDescent="0.35">
      <c r="A55" s="44"/>
      <c r="B55" s="98">
        <v>3</v>
      </c>
      <c r="C55" s="98" t="str">
        <f>IF(C$7="","",C$7)</f>
        <v/>
      </c>
      <c r="D55" s="98" t="str">
        <f>IF(D$7="","",D$7)</f>
        <v/>
      </c>
      <c r="E55" s="42">
        <f>$A201</f>
        <v>0</v>
      </c>
      <c r="F55" s="34">
        <f>$A202</f>
        <v>0</v>
      </c>
      <c r="G55" s="34">
        <f>$A225</f>
        <v>0</v>
      </c>
      <c r="H55" s="35">
        <f>$A226</f>
        <v>0</v>
      </c>
      <c r="I55" s="40"/>
      <c r="J55" s="39"/>
      <c r="K55" s="39"/>
    </row>
    <row r="56" spans="1:11" ht="20.149999999999999" customHeight="1" x14ac:dyDescent="0.35">
      <c r="A56" s="44"/>
      <c r="B56" s="98">
        <v>4</v>
      </c>
      <c r="C56" s="98" t="str">
        <f>IF(C$8="","",C$8)</f>
        <v/>
      </c>
      <c r="D56" s="98" t="str">
        <f>IF(D$8="","",D$8)</f>
        <v/>
      </c>
      <c r="E56" s="42">
        <f>$A203</f>
        <v>0</v>
      </c>
      <c r="F56" s="34">
        <f>$A204</f>
        <v>0</v>
      </c>
      <c r="G56" s="34">
        <f>$A227</f>
        <v>0</v>
      </c>
      <c r="H56" s="35">
        <f>$A228</f>
        <v>0</v>
      </c>
      <c r="I56" s="40"/>
      <c r="J56" s="39"/>
      <c r="K56" s="39"/>
    </row>
    <row r="57" spans="1:11" ht="20.149999999999999" customHeight="1" x14ac:dyDescent="0.35">
      <c r="A57" s="44"/>
      <c r="B57" s="98">
        <v>5</v>
      </c>
      <c r="C57" s="98" t="str">
        <f>IF(C$9="","",C$9)</f>
        <v/>
      </c>
      <c r="D57" s="98" t="str">
        <f>IF(D$9="","",D$9)</f>
        <v/>
      </c>
      <c r="E57" s="42">
        <f>$A205</f>
        <v>0</v>
      </c>
      <c r="F57" s="34">
        <f>$A206</f>
        <v>0</v>
      </c>
      <c r="G57" s="34">
        <f>$A229</f>
        <v>0</v>
      </c>
      <c r="H57" s="35">
        <f>$A230</f>
        <v>0</v>
      </c>
      <c r="I57" s="40"/>
      <c r="J57" s="39"/>
      <c r="K57" s="39"/>
    </row>
    <row r="58" spans="1:11" ht="20.149999999999999" customHeight="1" x14ac:dyDescent="0.35">
      <c r="A58" s="44"/>
      <c r="B58" s="98">
        <v>6</v>
      </c>
      <c r="C58" s="98" t="str">
        <f>IF(C$10="","",C$10)</f>
        <v/>
      </c>
      <c r="D58" s="98" t="str">
        <f>IF(D$10="","",D$10)</f>
        <v/>
      </c>
      <c r="E58" s="42">
        <f>$A207</f>
        <v>0</v>
      </c>
      <c r="F58" s="34">
        <f>$A208</f>
        <v>0</v>
      </c>
      <c r="G58" s="34">
        <f>$A231</f>
        <v>0</v>
      </c>
      <c r="H58" s="35">
        <f>$A232</f>
        <v>0</v>
      </c>
      <c r="I58" s="40"/>
      <c r="J58" s="39"/>
      <c r="K58" s="39"/>
    </row>
    <row r="59" spans="1:11" ht="20.149999999999999" customHeight="1" x14ac:dyDescent="0.35">
      <c r="A59" s="44"/>
      <c r="B59" s="98">
        <v>7</v>
      </c>
      <c r="C59" s="98" t="str">
        <f>IF(C$11="","",C$11)</f>
        <v/>
      </c>
      <c r="D59" s="98" t="str">
        <f>IF(D$11="","",D$11)</f>
        <v/>
      </c>
      <c r="E59" s="42">
        <f>$A209</f>
        <v>0</v>
      </c>
      <c r="F59" s="34">
        <f>$A210</f>
        <v>0</v>
      </c>
      <c r="G59" s="34">
        <f>$A233</f>
        <v>0</v>
      </c>
      <c r="H59" s="35">
        <f>$A234</f>
        <v>0</v>
      </c>
      <c r="I59" s="40"/>
      <c r="J59" s="39"/>
      <c r="K59" s="39"/>
    </row>
    <row r="60" spans="1:11" ht="20.149999999999999" customHeight="1" x14ac:dyDescent="0.35">
      <c r="A60" s="44"/>
      <c r="B60" s="98">
        <v>8</v>
      </c>
      <c r="C60" s="98" t="str">
        <f>IF(C$12="","",C$12)</f>
        <v/>
      </c>
      <c r="D60" s="98" t="str">
        <f>IF(D$12="","",D$12)</f>
        <v/>
      </c>
      <c r="E60" s="42">
        <f>$A211</f>
        <v>0</v>
      </c>
      <c r="F60" s="34">
        <f>$A212</f>
        <v>0</v>
      </c>
      <c r="G60" s="34">
        <f>$A235</f>
        <v>0</v>
      </c>
      <c r="H60" s="35">
        <f>$A236</f>
        <v>0</v>
      </c>
      <c r="I60" s="40"/>
      <c r="J60" s="39"/>
      <c r="K60" s="39"/>
    </row>
    <row r="61" spans="1:11" ht="20.149999999999999" customHeight="1" x14ac:dyDescent="0.35">
      <c r="A61" s="44"/>
      <c r="B61" s="98">
        <v>9</v>
      </c>
      <c r="C61" s="98" t="str">
        <f>IF(C$13="","",C$13)</f>
        <v/>
      </c>
      <c r="D61" s="98" t="str">
        <f>IF(D$13="","",D$13)</f>
        <v/>
      </c>
      <c r="E61" s="42">
        <f>$A213</f>
        <v>0</v>
      </c>
      <c r="F61" s="34">
        <f>$A214</f>
        <v>0</v>
      </c>
      <c r="G61" s="34">
        <f>$A237</f>
        <v>0</v>
      </c>
      <c r="H61" s="35">
        <f>$A238</f>
        <v>0</v>
      </c>
      <c r="I61" s="40"/>
      <c r="J61" s="39"/>
      <c r="K61" s="39"/>
    </row>
    <row r="62" spans="1:11" ht="20.149999999999999" customHeight="1" x14ac:dyDescent="0.35">
      <c r="A62" s="44"/>
      <c r="B62" s="98">
        <v>10</v>
      </c>
      <c r="C62" s="98" t="str">
        <f>IF(C$14="","",C$14)</f>
        <v/>
      </c>
      <c r="D62" s="98" t="str">
        <f>IF(D$14="","",D$14)</f>
        <v/>
      </c>
      <c r="E62" s="42">
        <f>$A215</f>
        <v>0</v>
      </c>
      <c r="F62" s="34">
        <f>$A216</f>
        <v>0</v>
      </c>
      <c r="G62" s="34">
        <f>$A239</f>
        <v>0</v>
      </c>
      <c r="H62" s="35">
        <f>$A240</f>
        <v>0</v>
      </c>
      <c r="I62" s="40"/>
      <c r="J62" s="39"/>
      <c r="K62" s="39"/>
    </row>
    <row r="63" spans="1:11" ht="20.149999999999999" customHeight="1" x14ac:dyDescent="0.35">
      <c r="A63" s="44"/>
      <c r="B63" s="98">
        <v>11</v>
      </c>
      <c r="C63" s="98" t="str">
        <f>IF(C$15="","",C$15)</f>
        <v/>
      </c>
      <c r="D63" s="98" t="str">
        <f>IF(D$15="","",D$15)</f>
        <v/>
      </c>
      <c r="E63" s="42">
        <f>$A217</f>
        <v>0</v>
      </c>
      <c r="F63" s="34">
        <f>$A218</f>
        <v>0</v>
      </c>
      <c r="G63" s="34">
        <f>$A241</f>
        <v>0</v>
      </c>
      <c r="H63" s="35">
        <f>$A242</f>
        <v>0</v>
      </c>
      <c r="I63" s="40"/>
      <c r="J63" s="39"/>
      <c r="K63" s="39"/>
    </row>
    <row r="64" spans="1:11" ht="20.149999999999999" customHeight="1" x14ac:dyDescent="0.35">
      <c r="A64" s="44"/>
      <c r="B64" s="98">
        <v>12</v>
      </c>
      <c r="C64" s="98" t="str">
        <f>IF(C$16="","",C$16)</f>
        <v/>
      </c>
      <c r="D64" s="98" t="str">
        <f>IF(D$16="","",D$16)</f>
        <v/>
      </c>
      <c r="E64" s="42">
        <f>$A219</f>
        <v>0</v>
      </c>
      <c r="F64" s="34">
        <f>$A220</f>
        <v>0</v>
      </c>
      <c r="G64" s="34">
        <f>$A243</f>
        <v>0</v>
      </c>
      <c r="H64" s="35">
        <f>$A244</f>
        <v>0</v>
      </c>
      <c r="I64" s="40"/>
      <c r="J64" s="39"/>
      <c r="K64" s="39"/>
    </row>
    <row r="65" spans="1:11" ht="20.149999999999999" customHeight="1" x14ac:dyDescent="0.35">
      <c r="A65" s="44"/>
      <c r="B65" s="98">
        <v>13</v>
      </c>
      <c r="C65" s="98" t="str">
        <f>IF(C$17="","",C$17)</f>
        <v/>
      </c>
      <c r="D65" s="98" t="str">
        <f>IF(D$17="","",D$17)</f>
        <v/>
      </c>
      <c r="E65" s="42">
        <f>$A245</f>
        <v>0</v>
      </c>
      <c r="F65" s="34">
        <f>$A246</f>
        <v>0</v>
      </c>
      <c r="G65" s="34">
        <f>$A269</f>
        <v>0</v>
      </c>
      <c r="H65" s="35">
        <f>$A270</f>
        <v>0</v>
      </c>
      <c r="I65" s="40"/>
      <c r="J65" s="39"/>
      <c r="K65" s="39"/>
    </row>
    <row r="66" spans="1:11" ht="20.149999999999999" customHeight="1" x14ac:dyDescent="0.35">
      <c r="A66" s="44"/>
      <c r="B66" s="98">
        <v>14</v>
      </c>
      <c r="C66" s="98" t="str">
        <f>IF(C$18="","",C$18)</f>
        <v/>
      </c>
      <c r="D66" s="98" t="str">
        <f>IF(D$18="","",D$18)</f>
        <v/>
      </c>
      <c r="E66" s="42">
        <f>$A247</f>
        <v>0</v>
      </c>
      <c r="F66" s="34">
        <f>$A248</f>
        <v>0</v>
      </c>
      <c r="G66" s="34">
        <f>$A271</f>
        <v>0</v>
      </c>
      <c r="H66" s="35">
        <f>$A272</f>
        <v>0</v>
      </c>
      <c r="I66" s="40"/>
      <c r="J66" s="39"/>
      <c r="K66" s="39"/>
    </row>
    <row r="67" spans="1:11" ht="20.149999999999999" customHeight="1" x14ac:dyDescent="0.35">
      <c r="A67" s="44"/>
      <c r="B67" s="98">
        <v>15</v>
      </c>
      <c r="C67" s="98" t="str">
        <f>IF(C$19="","",C$19)</f>
        <v/>
      </c>
      <c r="D67" s="98" t="str">
        <f>IF(D$19="","",D$19)</f>
        <v/>
      </c>
      <c r="E67" s="42">
        <f>$A249</f>
        <v>0</v>
      </c>
      <c r="F67" s="34">
        <f>$A250</f>
        <v>0</v>
      </c>
      <c r="G67" s="34">
        <f>$A273</f>
        <v>0</v>
      </c>
      <c r="H67" s="35">
        <f>$A274</f>
        <v>0</v>
      </c>
      <c r="I67" s="40"/>
      <c r="J67" s="39"/>
      <c r="K67" s="39"/>
    </row>
    <row r="68" spans="1:11" ht="20.149999999999999" customHeight="1" x14ac:dyDescent="0.35">
      <c r="A68" s="44"/>
      <c r="B68" s="98">
        <v>16</v>
      </c>
      <c r="C68" s="98" t="str">
        <f>IF(C$20="","",C$20)</f>
        <v/>
      </c>
      <c r="D68" s="98" t="str">
        <f>IF(D$20="","",D$20)</f>
        <v/>
      </c>
      <c r="E68" s="42">
        <f>$A251</f>
        <v>0</v>
      </c>
      <c r="F68" s="34">
        <f>$A252</f>
        <v>0</v>
      </c>
      <c r="G68" s="34">
        <f>$A275</f>
        <v>0</v>
      </c>
      <c r="H68" s="35">
        <f>$A276</f>
        <v>0</v>
      </c>
      <c r="I68" s="40"/>
      <c r="J68" s="39"/>
      <c r="K68" s="39"/>
    </row>
    <row r="69" spans="1:11" ht="20.149999999999999" customHeight="1" x14ac:dyDescent="0.35">
      <c r="A69" s="44"/>
      <c r="B69" s="98">
        <v>17</v>
      </c>
      <c r="C69" s="98" t="str">
        <f>IF(C$21="","",C$21)</f>
        <v/>
      </c>
      <c r="D69" s="98" t="str">
        <f>IF(D$21="","",D$21)</f>
        <v/>
      </c>
      <c r="E69" s="42">
        <f>$A253</f>
        <v>0</v>
      </c>
      <c r="F69" s="34">
        <f>$A254</f>
        <v>0</v>
      </c>
      <c r="G69" s="34">
        <f>$A277</f>
        <v>0</v>
      </c>
      <c r="H69" s="35">
        <f>$A278</f>
        <v>0</v>
      </c>
      <c r="I69" s="40"/>
      <c r="J69" s="39"/>
      <c r="K69" s="39"/>
    </row>
    <row r="70" spans="1:11" ht="20.149999999999999" customHeight="1" x14ac:dyDescent="0.35">
      <c r="A70" s="44"/>
      <c r="B70" s="98">
        <v>18</v>
      </c>
      <c r="C70" s="98" t="str">
        <f>IF(C$22="","",C$22)</f>
        <v/>
      </c>
      <c r="D70" s="98" t="str">
        <f>IF(D$22="","",D$22)</f>
        <v/>
      </c>
      <c r="E70" s="42">
        <f>$A255</f>
        <v>0</v>
      </c>
      <c r="F70" s="34">
        <f>$A256</f>
        <v>0</v>
      </c>
      <c r="G70" s="34">
        <f>$A279</f>
        <v>0</v>
      </c>
      <c r="H70" s="35">
        <f>$A280</f>
        <v>0</v>
      </c>
      <c r="I70" s="40"/>
      <c r="J70" s="39"/>
      <c r="K70" s="39"/>
    </row>
    <row r="71" spans="1:11" ht="20.149999999999999" customHeight="1" x14ac:dyDescent="0.35">
      <c r="A71" s="44"/>
      <c r="B71" s="98">
        <v>19</v>
      </c>
      <c r="C71" s="98" t="str">
        <f>IF(C$23="","",C$23)</f>
        <v/>
      </c>
      <c r="D71" s="98" t="str">
        <f>IF(D$23="","",D$23)</f>
        <v/>
      </c>
      <c r="E71" s="42">
        <f>$A257</f>
        <v>0</v>
      </c>
      <c r="F71" s="34">
        <f>$A258</f>
        <v>0</v>
      </c>
      <c r="G71" s="34">
        <f>$A281</f>
        <v>0</v>
      </c>
      <c r="H71" s="35">
        <f>$A282</f>
        <v>0</v>
      </c>
      <c r="I71" s="40"/>
      <c r="J71" s="39"/>
      <c r="K71" s="39"/>
    </row>
    <row r="72" spans="1:11" ht="20.149999999999999" customHeight="1" x14ac:dyDescent="0.35">
      <c r="A72" s="44"/>
      <c r="B72" s="98">
        <v>20</v>
      </c>
      <c r="C72" s="98" t="str">
        <f>IF(C$24="","",C$24)</f>
        <v/>
      </c>
      <c r="D72" s="98" t="str">
        <f>IF(D$24="","",D$24)</f>
        <v/>
      </c>
      <c r="E72" s="42">
        <f>$A259</f>
        <v>0</v>
      </c>
      <c r="F72" s="34">
        <f>$A260</f>
        <v>0</v>
      </c>
      <c r="G72" s="34">
        <f>$A283</f>
        <v>0</v>
      </c>
      <c r="H72" s="35">
        <f>$A284</f>
        <v>0</v>
      </c>
      <c r="I72" s="40"/>
      <c r="J72" s="39"/>
      <c r="K72" s="39"/>
    </row>
    <row r="73" spans="1:11" ht="20.149999999999999" customHeight="1" x14ac:dyDescent="0.35">
      <c r="A73" s="44"/>
      <c r="B73" s="98">
        <v>21</v>
      </c>
      <c r="C73" s="98" t="str">
        <f>IF(C$25="","",C$25)</f>
        <v/>
      </c>
      <c r="D73" s="98" t="str">
        <f>IF(D$25="","",D$25)</f>
        <v/>
      </c>
      <c r="E73" s="42">
        <f>$A261</f>
        <v>0</v>
      </c>
      <c r="F73" s="34">
        <f>$A262</f>
        <v>0</v>
      </c>
      <c r="G73" s="34">
        <f>$A285</f>
        <v>0</v>
      </c>
      <c r="H73" s="35">
        <f>$A286</f>
        <v>0</v>
      </c>
      <c r="I73" s="40"/>
      <c r="J73" s="39"/>
      <c r="K73" s="39"/>
    </row>
    <row r="74" spans="1:11" ht="20.149999999999999" customHeight="1" x14ac:dyDescent="0.35">
      <c r="A74" s="44"/>
      <c r="B74" s="98">
        <v>22</v>
      </c>
      <c r="C74" s="98" t="str">
        <f>IF(C$26="","",C$26)</f>
        <v/>
      </c>
      <c r="D74" s="98" t="str">
        <f>IF(D$26="","",D$26)</f>
        <v/>
      </c>
      <c r="E74" s="42">
        <f>$A263</f>
        <v>0</v>
      </c>
      <c r="F74" s="34">
        <f>$A264</f>
        <v>0</v>
      </c>
      <c r="G74" s="34">
        <f>$A287</f>
        <v>0</v>
      </c>
      <c r="H74" s="35">
        <f>$A288</f>
        <v>0</v>
      </c>
      <c r="I74" s="40"/>
      <c r="J74" s="39"/>
      <c r="K74" s="39"/>
    </row>
    <row r="75" spans="1:11" ht="20.149999999999999" customHeight="1" x14ac:dyDescent="0.35">
      <c r="A75" s="44"/>
      <c r="B75" s="98">
        <v>23</v>
      </c>
      <c r="C75" s="98" t="str">
        <f>IF(C$27="","",C$27)</f>
        <v/>
      </c>
      <c r="D75" s="98" t="str">
        <f>IF(D$27="","",D$27)</f>
        <v/>
      </c>
      <c r="E75" s="42">
        <f>$A265</f>
        <v>0</v>
      </c>
      <c r="F75" s="34">
        <f>$A266</f>
        <v>0</v>
      </c>
      <c r="G75" s="34">
        <f>$A289</f>
        <v>0</v>
      </c>
      <c r="H75" s="35">
        <f>$A290</f>
        <v>0</v>
      </c>
      <c r="I75" s="40"/>
      <c r="J75" s="39"/>
      <c r="K75" s="39"/>
    </row>
    <row r="76" spans="1:11" ht="20.149999999999999" customHeight="1" x14ac:dyDescent="0.35">
      <c r="A76" s="44"/>
      <c r="B76" s="98">
        <v>24</v>
      </c>
      <c r="C76" s="98" t="str">
        <f>IF(C$28="","",C$28)</f>
        <v>Mref</v>
      </c>
      <c r="D76" s="98" t="str">
        <f>IF(D$28="","",D$28)</f>
        <v>VPH000-0000000A</v>
      </c>
      <c r="E76" s="42">
        <f>$A267</f>
        <v>0</v>
      </c>
      <c r="F76" s="34">
        <f>$A268</f>
        <v>0</v>
      </c>
      <c r="G76" s="34">
        <f>$A291</f>
        <v>0</v>
      </c>
      <c r="H76" s="35">
        <f>$A292</f>
        <v>0</v>
      </c>
      <c r="I76" s="40"/>
      <c r="J76" s="39"/>
      <c r="K76" s="39"/>
    </row>
    <row r="77" spans="1:11" ht="20.149999999999999" customHeight="1" x14ac:dyDescent="0.35">
      <c r="A77" s="44"/>
      <c r="B77" s="98">
        <v>1</v>
      </c>
      <c r="C77" s="98" t="str">
        <f>IF(C$5="","",C$5)</f>
        <v/>
      </c>
      <c r="D77" s="98" t="str">
        <f>IF(D$5="","",D$5)</f>
        <v/>
      </c>
      <c r="E77" s="42">
        <f>$A293</f>
        <v>0</v>
      </c>
      <c r="F77" s="34">
        <f>$A294</f>
        <v>0</v>
      </c>
      <c r="G77" s="34">
        <f>$A317</f>
        <v>0</v>
      </c>
      <c r="H77" s="35">
        <f>$A318</f>
        <v>0</v>
      </c>
      <c r="I77" s="40"/>
      <c r="J77" s="39"/>
      <c r="K77" s="39"/>
    </row>
    <row r="78" spans="1:11" ht="20.149999999999999" customHeight="1" x14ac:dyDescent="0.35">
      <c r="A78" s="44"/>
      <c r="B78" s="98">
        <v>2</v>
      </c>
      <c r="C78" s="98" t="str">
        <f>IF(C$6="","",C$6)</f>
        <v/>
      </c>
      <c r="D78" s="98" t="str">
        <f>IF(D$6="","",D$6)</f>
        <v/>
      </c>
      <c r="E78" s="42">
        <f>$A295</f>
        <v>0</v>
      </c>
      <c r="F78" s="34">
        <f>$A296</f>
        <v>0</v>
      </c>
      <c r="G78" s="34">
        <f>$A319</f>
        <v>0</v>
      </c>
      <c r="H78" s="35">
        <f>$A320</f>
        <v>0</v>
      </c>
      <c r="I78" s="40"/>
      <c r="J78" s="39"/>
      <c r="K78" s="39"/>
    </row>
    <row r="79" spans="1:11" ht="20.149999999999999" customHeight="1" x14ac:dyDescent="0.35">
      <c r="A79" s="44"/>
      <c r="B79" s="98">
        <v>3</v>
      </c>
      <c r="C79" s="98" t="str">
        <f>IF(C$7="","",C$7)</f>
        <v/>
      </c>
      <c r="D79" s="98" t="str">
        <f>IF(D$7="","",D$7)</f>
        <v/>
      </c>
      <c r="E79" s="42">
        <f>$A297</f>
        <v>0</v>
      </c>
      <c r="F79" s="34">
        <f>$A298</f>
        <v>0</v>
      </c>
      <c r="G79" s="34">
        <f>$A321</f>
        <v>0</v>
      </c>
      <c r="H79" s="35">
        <f>$A322</f>
        <v>0</v>
      </c>
      <c r="I79" s="40"/>
      <c r="J79" s="39"/>
      <c r="K79" s="39"/>
    </row>
    <row r="80" spans="1:11" ht="20.149999999999999" customHeight="1" x14ac:dyDescent="0.35">
      <c r="A80" s="44"/>
      <c r="B80" s="98">
        <v>4</v>
      </c>
      <c r="C80" s="98" t="str">
        <f>IF(C$8="","",C$8)</f>
        <v/>
      </c>
      <c r="D80" s="98" t="str">
        <f>IF(D$8="","",D$8)</f>
        <v/>
      </c>
      <c r="E80" s="42">
        <f>$A299</f>
        <v>0</v>
      </c>
      <c r="F80" s="34">
        <f>$A300</f>
        <v>0</v>
      </c>
      <c r="G80" s="34">
        <f>$A323</f>
        <v>0</v>
      </c>
      <c r="H80" s="35">
        <f>$A324</f>
        <v>0</v>
      </c>
      <c r="I80" s="40"/>
      <c r="J80" s="39"/>
      <c r="K80" s="39"/>
    </row>
    <row r="81" spans="1:11" ht="20.149999999999999" customHeight="1" x14ac:dyDescent="0.35">
      <c r="A81" s="44"/>
      <c r="B81" s="98">
        <v>5</v>
      </c>
      <c r="C81" s="98" t="str">
        <f>IF(C$9="","",C$9)</f>
        <v/>
      </c>
      <c r="D81" s="98" t="str">
        <f>IF(D$9="","",D$9)</f>
        <v/>
      </c>
      <c r="E81" s="42">
        <f>$A301</f>
        <v>0</v>
      </c>
      <c r="F81" s="34">
        <f>$A302</f>
        <v>0</v>
      </c>
      <c r="G81" s="34">
        <f>$A325</f>
        <v>0</v>
      </c>
      <c r="H81" s="35">
        <f>$A326</f>
        <v>0</v>
      </c>
      <c r="I81" s="40"/>
      <c r="J81" s="39"/>
      <c r="K81" s="39"/>
    </row>
    <row r="82" spans="1:11" ht="20.149999999999999" customHeight="1" x14ac:dyDescent="0.35">
      <c r="A82" s="44"/>
      <c r="B82" s="98">
        <v>6</v>
      </c>
      <c r="C82" s="98" t="str">
        <f>IF(C$10="","",C$10)</f>
        <v/>
      </c>
      <c r="D82" s="98" t="str">
        <f>IF(D$10="","",D$10)</f>
        <v/>
      </c>
      <c r="E82" s="42">
        <f>$A303</f>
        <v>0</v>
      </c>
      <c r="F82" s="34">
        <f>$A304</f>
        <v>0</v>
      </c>
      <c r="G82" s="34">
        <f>$A327</f>
        <v>0</v>
      </c>
      <c r="H82" s="35">
        <f>$A328</f>
        <v>0</v>
      </c>
      <c r="I82" s="40"/>
      <c r="J82" s="39"/>
      <c r="K82" s="39"/>
    </row>
    <row r="83" spans="1:11" ht="20.149999999999999" customHeight="1" x14ac:dyDescent="0.35">
      <c r="A83" s="44"/>
      <c r="B83" s="98">
        <v>7</v>
      </c>
      <c r="C83" s="98" t="str">
        <f>IF(C$11="","",C$11)</f>
        <v/>
      </c>
      <c r="D83" s="98" t="str">
        <f>IF(D$11="","",D$11)</f>
        <v/>
      </c>
      <c r="E83" s="42">
        <f>$A305</f>
        <v>0</v>
      </c>
      <c r="F83" s="34">
        <f>$A306</f>
        <v>0</v>
      </c>
      <c r="G83" s="34">
        <f>$A329</f>
        <v>0</v>
      </c>
      <c r="H83" s="35">
        <f>$A330</f>
        <v>0</v>
      </c>
      <c r="I83" s="40"/>
      <c r="J83" s="39"/>
      <c r="K83" s="39"/>
    </row>
    <row r="84" spans="1:11" ht="20.149999999999999" customHeight="1" x14ac:dyDescent="0.35">
      <c r="A84" s="44"/>
      <c r="B84" s="98">
        <v>8</v>
      </c>
      <c r="C84" s="98" t="str">
        <f>IF(C$12="","",C$12)</f>
        <v/>
      </c>
      <c r="D84" s="98" t="str">
        <f>IF(D$12="","",D$12)</f>
        <v/>
      </c>
      <c r="E84" s="42">
        <f>$A307</f>
        <v>0</v>
      </c>
      <c r="F84" s="34">
        <f>$A308</f>
        <v>0</v>
      </c>
      <c r="G84" s="34">
        <f>$A331</f>
        <v>0</v>
      </c>
      <c r="H84" s="35">
        <f>$A332</f>
        <v>0</v>
      </c>
      <c r="I84" s="40"/>
      <c r="J84" s="39"/>
      <c r="K84" s="39"/>
    </row>
    <row r="85" spans="1:11" ht="20.149999999999999" customHeight="1" x14ac:dyDescent="0.35">
      <c r="A85" s="44"/>
      <c r="B85" s="98">
        <v>9</v>
      </c>
      <c r="C85" s="98" t="str">
        <f>IF(C$13="","",C$13)</f>
        <v/>
      </c>
      <c r="D85" s="98" t="str">
        <f>IF(D$13="","",D$13)</f>
        <v/>
      </c>
      <c r="E85" s="42">
        <f>$A309</f>
        <v>0</v>
      </c>
      <c r="F85" s="34">
        <f>$A310</f>
        <v>0</v>
      </c>
      <c r="G85" s="34">
        <f>$A333</f>
        <v>0</v>
      </c>
      <c r="H85" s="35">
        <f>$A334</f>
        <v>0</v>
      </c>
      <c r="I85" s="40"/>
      <c r="J85" s="39"/>
      <c r="K85" s="39"/>
    </row>
    <row r="86" spans="1:11" ht="20.149999999999999" customHeight="1" x14ac:dyDescent="0.35">
      <c r="A86" s="44"/>
      <c r="B86" s="98">
        <v>10</v>
      </c>
      <c r="C86" s="98" t="str">
        <f>IF(C$14="","",C$14)</f>
        <v/>
      </c>
      <c r="D86" s="98" t="str">
        <f>IF(D$14="","",D$14)</f>
        <v/>
      </c>
      <c r="E86" s="42">
        <f>$A311</f>
        <v>0</v>
      </c>
      <c r="F86" s="34">
        <f>$A312</f>
        <v>0</v>
      </c>
      <c r="G86" s="34">
        <f>$A335</f>
        <v>0</v>
      </c>
      <c r="H86" s="35">
        <f>$A336</f>
        <v>0</v>
      </c>
      <c r="I86" s="40"/>
      <c r="J86" s="39"/>
      <c r="K86" s="39"/>
    </row>
    <row r="87" spans="1:11" ht="20.149999999999999" customHeight="1" x14ac:dyDescent="0.35">
      <c r="A87" s="44"/>
      <c r="B87" s="98">
        <v>11</v>
      </c>
      <c r="C87" s="98" t="str">
        <f>IF(C$15="","",C$15)</f>
        <v/>
      </c>
      <c r="D87" s="98" t="str">
        <f>IF(D$15="","",D$15)</f>
        <v/>
      </c>
      <c r="E87" s="42">
        <f>$A313</f>
        <v>0</v>
      </c>
      <c r="F87" s="34">
        <f>$A314</f>
        <v>0</v>
      </c>
      <c r="G87" s="34">
        <f>$A337</f>
        <v>0</v>
      </c>
      <c r="H87" s="35">
        <f>$A338</f>
        <v>0</v>
      </c>
      <c r="I87" s="40"/>
      <c r="J87" s="39"/>
      <c r="K87" s="39"/>
    </row>
    <row r="88" spans="1:11" ht="20.149999999999999" customHeight="1" x14ac:dyDescent="0.35">
      <c r="A88" s="44"/>
      <c r="B88" s="98">
        <v>12</v>
      </c>
      <c r="C88" s="98" t="str">
        <f>IF(C$16="","",C$16)</f>
        <v/>
      </c>
      <c r="D88" s="98" t="str">
        <f>IF(D$16="","",D$16)</f>
        <v/>
      </c>
      <c r="E88" s="42">
        <f>$A315</f>
        <v>0</v>
      </c>
      <c r="F88" s="34">
        <f>$A316</f>
        <v>0</v>
      </c>
      <c r="G88" s="34">
        <f>$A339</f>
        <v>0</v>
      </c>
      <c r="H88" s="35">
        <f>$A340</f>
        <v>0</v>
      </c>
      <c r="I88" s="40"/>
      <c r="J88" s="39"/>
      <c r="K88" s="39"/>
    </row>
    <row r="89" spans="1:11" ht="20.149999999999999" customHeight="1" x14ac:dyDescent="0.35">
      <c r="A89" s="44"/>
      <c r="B89" s="98">
        <v>13</v>
      </c>
      <c r="C89" s="98" t="str">
        <f>IF(C$17="","",C$17)</f>
        <v/>
      </c>
      <c r="D89" s="98" t="str">
        <f>IF(D$17="","",D$17)</f>
        <v/>
      </c>
      <c r="E89" s="42">
        <f>$A341</f>
        <v>0</v>
      </c>
      <c r="F89" s="34">
        <f>$A342</f>
        <v>0</v>
      </c>
      <c r="G89" s="34">
        <f>$A365</f>
        <v>0</v>
      </c>
      <c r="H89" s="35">
        <f>$A366</f>
        <v>0</v>
      </c>
      <c r="I89" s="40"/>
      <c r="J89" s="39"/>
      <c r="K89" s="39"/>
    </row>
    <row r="90" spans="1:11" ht="20.149999999999999" customHeight="1" x14ac:dyDescent="0.35">
      <c r="A90" s="44"/>
      <c r="B90" s="98">
        <v>14</v>
      </c>
      <c r="C90" s="98" t="str">
        <f>IF(C$18="","",C$18)</f>
        <v/>
      </c>
      <c r="D90" s="98" t="str">
        <f>IF(D$18="","",D$18)</f>
        <v/>
      </c>
      <c r="E90" s="42">
        <f>$A343</f>
        <v>0</v>
      </c>
      <c r="F90" s="34">
        <f>$A344</f>
        <v>0</v>
      </c>
      <c r="G90" s="34">
        <f>$A367</f>
        <v>0</v>
      </c>
      <c r="H90" s="35">
        <f>$A368</f>
        <v>0</v>
      </c>
      <c r="I90" s="40"/>
      <c r="J90" s="39"/>
      <c r="K90" s="39"/>
    </row>
    <row r="91" spans="1:11" ht="20.149999999999999" customHeight="1" x14ac:dyDescent="0.35">
      <c r="A91" s="44"/>
      <c r="B91" s="98">
        <v>15</v>
      </c>
      <c r="C91" s="98" t="str">
        <f>IF(C$19="","",C$19)</f>
        <v/>
      </c>
      <c r="D91" s="98" t="str">
        <f>IF(D$19="","",D$19)</f>
        <v/>
      </c>
      <c r="E91" s="42">
        <f>$A345</f>
        <v>0</v>
      </c>
      <c r="F91" s="34">
        <f>$A346</f>
        <v>0</v>
      </c>
      <c r="G91" s="34">
        <f>$A369</f>
        <v>0</v>
      </c>
      <c r="H91" s="35">
        <f>$A370</f>
        <v>0</v>
      </c>
      <c r="I91" s="40"/>
      <c r="J91" s="39"/>
      <c r="K91" s="39"/>
    </row>
    <row r="92" spans="1:11" ht="20.149999999999999" customHeight="1" x14ac:dyDescent="0.35">
      <c r="A92" s="44"/>
      <c r="B92" s="98">
        <v>16</v>
      </c>
      <c r="C92" s="98" t="str">
        <f>IF(C$20="","",C$20)</f>
        <v/>
      </c>
      <c r="D92" s="98" t="str">
        <f>IF(D$20="","",D$20)</f>
        <v/>
      </c>
      <c r="E92" s="42">
        <f>$A347</f>
        <v>0</v>
      </c>
      <c r="F92" s="34">
        <f>$A348</f>
        <v>0</v>
      </c>
      <c r="G92" s="34">
        <f>$A371</f>
        <v>0</v>
      </c>
      <c r="H92" s="35">
        <f>$A372</f>
        <v>0</v>
      </c>
      <c r="I92" s="40"/>
      <c r="J92" s="39"/>
      <c r="K92" s="39"/>
    </row>
    <row r="93" spans="1:11" ht="20.149999999999999" customHeight="1" x14ac:dyDescent="0.35">
      <c r="A93" s="44"/>
      <c r="B93" s="98">
        <v>17</v>
      </c>
      <c r="C93" s="98" t="str">
        <f>IF(C$21="","",C$21)</f>
        <v/>
      </c>
      <c r="D93" s="98" t="str">
        <f>IF(D$21="","",D$21)</f>
        <v/>
      </c>
      <c r="E93" s="42">
        <f>$A349</f>
        <v>0</v>
      </c>
      <c r="F93" s="34">
        <f>$A350</f>
        <v>0</v>
      </c>
      <c r="G93" s="34">
        <f>$A373</f>
        <v>0</v>
      </c>
      <c r="H93" s="35">
        <f>$A374</f>
        <v>0</v>
      </c>
      <c r="I93" s="40"/>
      <c r="J93" s="39"/>
      <c r="K93" s="39"/>
    </row>
    <row r="94" spans="1:11" ht="20.149999999999999" customHeight="1" x14ac:dyDescent="0.35">
      <c r="A94" s="44"/>
      <c r="B94" s="98">
        <v>18</v>
      </c>
      <c r="C94" s="98" t="str">
        <f>IF(C$22="","",C$22)</f>
        <v/>
      </c>
      <c r="D94" s="98" t="str">
        <f>IF(D$22="","",D$22)</f>
        <v/>
      </c>
      <c r="E94" s="42">
        <f>$A351</f>
        <v>0</v>
      </c>
      <c r="F94" s="34">
        <f>$A352</f>
        <v>0</v>
      </c>
      <c r="G94" s="34">
        <f>$A375</f>
        <v>0</v>
      </c>
      <c r="H94" s="35">
        <f>$A376</f>
        <v>0</v>
      </c>
      <c r="I94" s="40"/>
      <c r="J94" s="39"/>
      <c r="K94" s="39"/>
    </row>
    <row r="95" spans="1:11" ht="20.149999999999999" customHeight="1" x14ac:dyDescent="0.35">
      <c r="A95" s="44"/>
      <c r="B95" s="98">
        <v>19</v>
      </c>
      <c r="C95" s="98" t="str">
        <f>IF(C$23="","",C$23)</f>
        <v/>
      </c>
      <c r="D95" s="98" t="str">
        <f>IF(D$23="","",D$23)</f>
        <v/>
      </c>
      <c r="E95" s="42">
        <f>$A353</f>
        <v>0</v>
      </c>
      <c r="F95" s="34">
        <f>$A354</f>
        <v>0</v>
      </c>
      <c r="G95" s="34">
        <f>$A377</f>
        <v>0</v>
      </c>
      <c r="H95" s="35">
        <f>$A378</f>
        <v>0</v>
      </c>
      <c r="I95" s="40"/>
      <c r="J95" s="39"/>
      <c r="K95" s="39"/>
    </row>
    <row r="96" spans="1:11" ht="20.149999999999999" customHeight="1" x14ac:dyDescent="0.35">
      <c r="A96" s="44"/>
      <c r="B96" s="98">
        <v>20</v>
      </c>
      <c r="C96" s="98" t="str">
        <f>IF(C$24="","",C$24)</f>
        <v/>
      </c>
      <c r="D96" s="98" t="str">
        <f>IF(D$24="","",D$24)</f>
        <v/>
      </c>
      <c r="E96" s="42">
        <f>$A355</f>
        <v>0</v>
      </c>
      <c r="F96" s="34">
        <f>$A356</f>
        <v>0</v>
      </c>
      <c r="G96" s="34">
        <f>$A379</f>
        <v>0</v>
      </c>
      <c r="H96" s="35">
        <f>$A380</f>
        <v>0</v>
      </c>
      <c r="I96" s="40"/>
      <c r="J96" s="39"/>
      <c r="K96" s="39"/>
    </row>
    <row r="97" spans="1:11" ht="20.149999999999999" customHeight="1" x14ac:dyDescent="0.35">
      <c r="A97" s="44"/>
      <c r="B97" s="98">
        <v>21</v>
      </c>
      <c r="C97" s="98" t="str">
        <f>IF(C$25="","",C$25)</f>
        <v/>
      </c>
      <c r="D97" s="98" t="str">
        <f>IF(D$25="","",D$25)</f>
        <v/>
      </c>
      <c r="E97" s="42">
        <f>$A357</f>
        <v>0</v>
      </c>
      <c r="F97" s="34">
        <f>$A358</f>
        <v>0</v>
      </c>
      <c r="G97" s="34">
        <f>$A381</f>
        <v>0</v>
      </c>
      <c r="H97" s="35">
        <f>$A382</f>
        <v>0</v>
      </c>
      <c r="I97" s="40"/>
      <c r="J97" s="39"/>
      <c r="K97" s="39"/>
    </row>
    <row r="98" spans="1:11" ht="20.149999999999999" customHeight="1" x14ac:dyDescent="0.35">
      <c r="A98" s="44"/>
      <c r="B98" s="98">
        <v>22</v>
      </c>
      <c r="C98" s="98" t="str">
        <f>IF(C$26="","",C$26)</f>
        <v/>
      </c>
      <c r="D98" s="98" t="str">
        <f>IF(D$26="","",D$26)</f>
        <v/>
      </c>
      <c r="E98" s="42">
        <f>$A359</f>
        <v>0</v>
      </c>
      <c r="F98" s="34">
        <f>$A360</f>
        <v>0</v>
      </c>
      <c r="G98" s="34">
        <f>$A383</f>
        <v>0</v>
      </c>
      <c r="H98" s="35">
        <f>$A384</f>
        <v>0</v>
      </c>
      <c r="I98" s="40"/>
      <c r="J98" s="39"/>
      <c r="K98" s="39"/>
    </row>
    <row r="99" spans="1:11" ht="20.149999999999999" customHeight="1" x14ac:dyDescent="0.35">
      <c r="A99" s="44"/>
      <c r="B99" s="98">
        <v>23</v>
      </c>
      <c r="C99" s="98" t="str">
        <f>IF(C$27="","",C$27)</f>
        <v/>
      </c>
      <c r="D99" s="98" t="str">
        <f>IF(D$27="","",D$27)</f>
        <v/>
      </c>
      <c r="E99" s="42">
        <f>$A361</f>
        <v>0</v>
      </c>
      <c r="F99" s="34">
        <f>$A362</f>
        <v>0</v>
      </c>
      <c r="G99" s="34">
        <f>$A385</f>
        <v>0</v>
      </c>
      <c r="H99" s="35">
        <f>$A386</f>
        <v>0</v>
      </c>
      <c r="I99" s="40"/>
      <c r="J99" s="39"/>
      <c r="K99" s="39"/>
    </row>
    <row r="100" spans="1:11" ht="20.149999999999999" customHeight="1" thickBot="1" x14ac:dyDescent="0.4">
      <c r="A100" s="44"/>
      <c r="B100" s="98">
        <v>24</v>
      </c>
      <c r="C100" s="98" t="str">
        <f>IF(C$28="","",C$28)</f>
        <v>Mref</v>
      </c>
      <c r="D100" s="98" t="str">
        <f>IF(D$28="","",D$28)</f>
        <v>VPH000-0000000A</v>
      </c>
      <c r="E100" s="43">
        <f>$A363</f>
        <v>0</v>
      </c>
      <c r="F100" s="36">
        <f>$A364</f>
        <v>0</v>
      </c>
      <c r="G100" s="36">
        <f>$A387</f>
        <v>0</v>
      </c>
      <c r="H100" s="37">
        <f>$A388</f>
        <v>0</v>
      </c>
      <c r="I100" s="40"/>
      <c r="J100" s="39"/>
      <c r="K100" s="39"/>
    </row>
    <row r="101" spans="1:11" ht="20.149999999999999" customHeight="1" x14ac:dyDescent="0.35">
      <c r="A101" s="45"/>
    </row>
    <row r="102" spans="1:11" ht="20.149999999999999" customHeight="1" x14ac:dyDescent="0.35">
      <c r="A102" s="45"/>
    </row>
    <row r="103" spans="1:11" ht="20.149999999999999" customHeight="1" x14ac:dyDescent="0.35">
      <c r="A103" s="45"/>
    </row>
    <row r="104" spans="1:11" ht="20.149999999999999" customHeight="1" x14ac:dyDescent="0.35">
      <c r="A104" s="45"/>
    </row>
    <row r="105" spans="1:11" ht="20.149999999999999" customHeight="1" x14ac:dyDescent="0.35">
      <c r="A105" s="45"/>
    </row>
    <row r="106" spans="1:11" ht="20.149999999999999" customHeight="1" x14ac:dyDescent="0.35">
      <c r="A106" s="45"/>
    </row>
    <row r="107" spans="1:11" ht="20.149999999999999" customHeight="1" x14ac:dyDescent="0.35">
      <c r="A107" s="45"/>
    </row>
    <row r="108" spans="1:11" ht="20.149999999999999" customHeight="1" x14ac:dyDescent="0.35">
      <c r="A108" s="45"/>
    </row>
    <row r="109" spans="1:11" ht="20.149999999999999" customHeight="1" x14ac:dyDescent="0.35">
      <c r="A109" s="45"/>
    </row>
    <row r="110" spans="1:11" ht="20.149999999999999" customHeight="1" x14ac:dyDescent="0.35">
      <c r="A110" s="45"/>
    </row>
    <row r="111" spans="1:11" ht="20.149999999999999" customHeight="1" x14ac:dyDescent="0.35">
      <c r="A111" s="45"/>
    </row>
    <row r="112" spans="1:11" ht="20.149999999999999" customHeight="1" x14ac:dyDescent="0.35">
      <c r="A112" s="45"/>
    </row>
    <row r="113" spans="1:1" ht="20.149999999999999" customHeight="1" x14ac:dyDescent="0.35">
      <c r="A113" s="45"/>
    </row>
    <row r="114" spans="1:1" ht="20.149999999999999" customHeight="1" x14ac:dyDescent="0.35">
      <c r="A114" s="45"/>
    </row>
    <row r="115" spans="1:1" ht="20.149999999999999" customHeight="1" x14ac:dyDescent="0.35">
      <c r="A115" s="45"/>
    </row>
    <row r="116" spans="1:1" ht="20.149999999999999" customHeight="1" x14ac:dyDescent="0.35">
      <c r="A116" s="45"/>
    </row>
    <row r="117" spans="1:1" ht="20.149999999999999" customHeight="1" x14ac:dyDescent="0.35">
      <c r="A117" s="45"/>
    </row>
    <row r="118" spans="1:1" ht="20.149999999999999" customHeight="1" x14ac:dyDescent="0.35">
      <c r="A118" s="45"/>
    </row>
    <row r="119" spans="1:1" ht="20.149999999999999" customHeight="1" x14ac:dyDescent="0.35">
      <c r="A119" s="45"/>
    </row>
    <row r="120" spans="1:1" ht="20.149999999999999" customHeight="1" x14ac:dyDescent="0.35">
      <c r="A120" s="45"/>
    </row>
    <row r="121" spans="1:1" ht="20.149999999999999" customHeight="1" x14ac:dyDescent="0.35">
      <c r="A121" s="45"/>
    </row>
    <row r="122" spans="1:1" ht="20.149999999999999" customHeight="1" x14ac:dyDescent="0.35">
      <c r="A122" s="45"/>
    </row>
    <row r="123" spans="1:1" ht="20.149999999999999" customHeight="1" x14ac:dyDescent="0.35">
      <c r="A123" s="45"/>
    </row>
    <row r="124" spans="1:1" ht="20.149999999999999" customHeight="1" x14ac:dyDescent="0.35">
      <c r="A124" s="45"/>
    </row>
    <row r="125" spans="1:1" ht="20.149999999999999" customHeight="1" x14ac:dyDescent="0.35">
      <c r="A125" s="45"/>
    </row>
    <row r="126" spans="1:1" ht="20.149999999999999" customHeight="1" x14ac:dyDescent="0.35">
      <c r="A126" s="45"/>
    </row>
    <row r="127" spans="1:1" ht="20.149999999999999" customHeight="1" x14ac:dyDescent="0.35">
      <c r="A127" s="45"/>
    </row>
    <row r="128" spans="1:1" ht="20.149999999999999" customHeight="1" x14ac:dyDescent="0.35">
      <c r="A128" s="45"/>
    </row>
    <row r="129" spans="1:1" ht="20.149999999999999" customHeight="1" x14ac:dyDescent="0.35">
      <c r="A129" s="45"/>
    </row>
    <row r="130" spans="1:1" ht="20.149999999999999" customHeight="1" x14ac:dyDescent="0.35">
      <c r="A130" s="45"/>
    </row>
    <row r="131" spans="1:1" ht="20.149999999999999" customHeight="1" x14ac:dyDescent="0.35">
      <c r="A131" s="45"/>
    </row>
    <row r="132" spans="1:1" ht="20.149999999999999" customHeight="1" x14ac:dyDescent="0.35">
      <c r="A132" s="45"/>
    </row>
    <row r="133" spans="1:1" ht="20.149999999999999" customHeight="1" x14ac:dyDescent="0.35">
      <c r="A133" s="45"/>
    </row>
    <row r="134" spans="1:1" ht="20.149999999999999" customHeight="1" x14ac:dyDescent="0.35">
      <c r="A134" s="45"/>
    </row>
    <row r="135" spans="1:1" ht="20.149999999999999" customHeight="1" x14ac:dyDescent="0.35">
      <c r="A135" s="45"/>
    </row>
    <row r="136" spans="1:1" ht="20.149999999999999" customHeight="1" x14ac:dyDescent="0.35">
      <c r="A136" s="45"/>
    </row>
    <row r="137" spans="1:1" ht="20.149999999999999" customHeight="1" x14ac:dyDescent="0.35">
      <c r="A137" s="45"/>
    </row>
    <row r="138" spans="1:1" ht="20.149999999999999" customHeight="1" x14ac:dyDescent="0.35">
      <c r="A138" s="45"/>
    </row>
    <row r="139" spans="1:1" ht="20.149999999999999" customHeight="1" x14ac:dyDescent="0.35">
      <c r="A139" s="45"/>
    </row>
    <row r="140" spans="1:1" ht="20.149999999999999" customHeight="1" x14ac:dyDescent="0.35">
      <c r="A140" s="45"/>
    </row>
    <row r="141" spans="1:1" ht="20.149999999999999" customHeight="1" x14ac:dyDescent="0.35">
      <c r="A141" s="45"/>
    </row>
    <row r="142" spans="1:1" ht="20.149999999999999" customHeight="1" x14ac:dyDescent="0.35">
      <c r="A142" s="45"/>
    </row>
    <row r="143" spans="1:1" ht="20.149999999999999" customHeight="1" x14ac:dyDescent="0.35">
      <c r="A143" s="45"/>
    </row>
    <row r="144" spans="1:1" ht="20.149999999999999" customHeight="1" x14ac:dyDescent="0.35">
      <c r="A144" s="45"/>
    </row>
    <row r="145" spans="1:1" ht="20.149999999999999" customHeight="1" x14ac:dyDescent="0.35">
      <c r="A145" s="45"/>
    </row>
    <row r="146" spans="1:1" ht="20.149999999999999" customHeight="1" x14ac:dyDescent="0.35">
      <c r="A146" s="45"/>
    </row>
    <row r="147" spans="1:1" ht="20.149999999999999" customHeight="1" x14ac:dyDescent="0.35">
      <c r="A147" s="45"/>
    </row>
    <row r="148" spans="1:1" ht="20.149999999999999" customHeight="1" x14ac:dyDescent="0.35">
      <c r="A148" s="45"/>
    </row>
    <row r="149" spans="1:1" ht="20.149999999999999" customHeight="1" x14ac:dyDescent="0.35">
      <c r="A149" s="45"/>
    </row>
    <row r="150" spans="1:1" ht="20.149999999999999" customHeight="1" x14ac:dyDescent="0.35">
      <c r="A150" s="45"/>
    </row>
    <row r="151" spans="1:1" ht="20.149999999999999" customHeight="1" x14ac:dyDescent="0.35">
      <c r="A151" s="45"/>
    </row>
    <row r="152" spans="1:1" ht="20.149999999999999" customHeight="1" x14ac:dyDescent="0.35">
      <c r="A152" s="45"/>
    </row>
    <row r="153" spans="1:1" ht="20.149999999999999" customHeight="1" x14ac:dyDescent="0.35">
      <c r="A153" s="45"/>
    </row>
    <row r="154" spans="1:1" ht="20.149999999999999" customHeight="1" x14ac:dyDescent="0.35">
      <c r="A154" s="45"/>
    </row>
    <row r="155" spans="1:1" ht="20.149999999999999" customHeight="1" x14ac:dyDescent="0.35">
      <c r="A155" s="45"/>
    </row>
    <row r="156" spans="1:1" ht="20.149999999999999" customHeight="1" x14ac:dyDescent="0.35">
      <c r="A156" s="45"/>
    </row>
    <row r="157" spans="1:1" ht="20.149999999999999" customHeight="1" x14ac:dyDescent="0.35">
      <c r="A157" s="45"/>
    </row>
    <row r="158" spans="1:1" ht="20.149999999999999" customHeight="1" x14ac:dyDescent="0.35">
      <c r="A158" s="45"/>
    </row>
    <row r="159" spans="1:1" ht="20.149999999999999" customHeight="1" x14ac:dyDescent="0.35">
      <c r="A159" s="45"/>
    </row>
    <row r="160" spans="1:1" ht="20.149999999999999" customHeight="1" x14ac:dyDescent="0.35">
      <c r="A160" s="45"/>
    </row>
    <row r="161" spans="1:1" ht="20.149999999999999" customHeight="1" x14ac:dyDescent="0.35">
      <c r="A161" s="45"/>
    </row>
    <row r="162" spans="1:1" ht="20.149999999999999" customHeight="1" x14ac:dyDescent="0.35">
      <c r="A162" s="45"/>
    </row>
    <row r="163" spans="1:1" ht="20.149999999999999" customHeight="1" x14ac:dyDescent="0.35">
      <c r="A163" s="45"/>
    </row>
    <row r="164" spans="1:1" ht="20.149999999999999" customHeight="1" x14ac:dyDescent="0.35">
      <c r="A164" s="45"/>
    </row>
    <row r="165" spans="1:1" ht="20.149999999999999" customHeight="1" x14ac:dyDescent="0.35">
      <c r="A165" s="45"/>
    </row>
    <row r="166" spans="1:1" ht="20.149999999999999" customHeight="1" x14ac:dyDescent="0.35">
      <c r="A166" s="45"/>
    </row>
    <row r="167" spans="1:1" ht="20.149999999999999" customHeight="1" x14ac:dyDescent="0.35">
      <c r="A167" s="45"/>
    </row>
    <row r="168" spans="1:1" ht="20.149999999999999" customHeight="1" x14ac:dyDescent="0.35">
      <c r="A168" s="45"/>
    </row>
    <row r="169" spans="1:1" ht="20.149999999999999" customHeight="1" x14ac:dyDescent="0.35">
      <c r="A169" s="45"/>
    </row>
    <row r="170" spans="1:1" ht="20.149999999999999" customHeight="1" x14ac:dyDescent="0.35">
      <c r="A170" s="45"/>
    </row>
    <row r="171" spans="1:1" ht="20.149999999999999" customHeight="1" x14ac:dyDescent="0.35">
      <c r="A171" s="45"/>
    </row>
    <row r="172" spans="1:1" ht="20.149999999999999" customHeight="1" x14ac:dyDescent="0.35">
      <c r="A172" s="45"/>
    </row>
    <row r="173" spans="1:1" ht="20.149999999999999" customHeight="1" x14ac:dyDescent="0.35">
      <c r="A173" s="45"/>
    </row>
    <row r="174" spans="1:1" ht="20.149999999999999" customHeight="1" x14ac:dyDescent="0.35">
      <c r="A174" s="45"/>
    </row>
    <row r="175" spans="1:1" ht="20.149999999999999" customHeight="1" x14ac:dyDescent="0.35">
      <c r="A175" s="45"/>
    </row>
    <row r="176" spans="1:1" ht="20.149999999999999" customHeight="1" x14ac:dyDescent="0.35">
      <c r="A176" s="45"/>
    </row>
    <row r="177" spans="1:1" ht="20.149999999999999" customHeight="1" x14ac:dyDescent="0.35">
      <c r="A177" s="45"/>
    </row>
    <row r="178" spans="1:1" ht="20.149999999999999" customHeight="1" x14ac:dyDescent="0.35">
      <c r="A178" s="45"/>
    </row>
    <row r="179" spans="1:1" ht="20.149999999999999" customHeight="1" x14ac:dyDescent="0.35">
      <c r="A179" s="45"/>
    </row>
    <row r="180" spans="1:1" ht="20.149999999999999" customHeight="1" x14ac:dyDescent="0.35">
      <c r="A180" s="45"/>
    </row>
    <row r="181" spans="1:1" ht="20.149999999999999" customHeight="1" x14ac:dyDescent="0.35">
      <c r="A181" s="45"/>
    </row>
    <row r="182" spans="1:1" ht="20.149999999999999" customHeight="1" x14ac:dyDescent="0.35">
      <c r="A182" s="45"/>
    </row>
    <row r="183" spans="1:1" ht="20.149999999999999" customHeight="1" x14ac:dyDescent="0.35">
      <c r="A183" s="45"/>
    </row>
    <row r="184" spans="1:1" ht="20.149999999999999" customHeight="1" x14ac:dyDescent="0.35">
      <c r="A184" s="45"/>
    </row>
    <row r="185" spans="1:1" ht="20.149999999999999" customHeight="1" x14ac:dyDescent="0.35">
      <c r="A185" s="45"/>
    </row>
    <row r="186" spans="1:1" ht="20.149999999999999" customHeight="1" x14ac:dyDescent="0.35">
      <c r="A186" s="45"/>
    </row>
    <row r="187" spans="1:1" ht="20.149999999999999" customHeight="1" x14ac:dyDescent="0.35">
      <c r="A187" s="45"/>
    </row>
    <row r="188" spans="1:1" ht="20.149999999999999" customHeight="1" x14ac:dyDescent="0.35">
      <c r="A188" s="45"/>
    </row>
    <row r="189" spans="1:1" ht="20.149999999999999" customHeight="1" x14ac:dyDescent="0.35">
      <c r="A189" s="45"/>
    </row>
    <row r="190" spans="1:1" ht="20.149999999999999" customHeight="1" x14ac:dyDescent="0.35">
      <c r="A190" s="45"/>
    </row>
    <row r="191" spans="1:1" ht="20.149999999999999" customHeight="1" x14ac:dyDescent="0.35">
      <c r="A191" s="45"/>
    </row>
    <row r="192" spans="1:1" ht="20.149999999999999" customHeight="1" x14ac:dyDescent="0.35">
      <c r="A192" s="45"/>
    </row>
    <row r="193" spans="1:1" ht="20.149999999999999" customHeight="1" x14ac:dyDescent="0.35">
      <c r="A193" s="45"/>
    </row>
    <row r="194" spans="1:1" ht="20.149999999999999" customHeight="1" x14ac:dyDescent="0.35">
      <c r="A194" s="45"/>
    </row>
    <row r="195" spans="1:1" ht="20.149999999999999" customHeight="1" x14ac:dyDescent="0.35">
      <c r="A195" s="45"/>
    </row>
    <row r="196" spans="1:1" ht="20.149999999999999" customHeight="1" x14ac:dyDescent="0.35">
      <c r="A196" s="45"/>
    </row>
    <row r="197" spans="1:1" ht="20.149999999999999" customHeight="1" x14ac:dyDescent="0.35">
      <c r="A197" s="45"/>
    </row>
    <row r="198" spans="1:1" ht="20.149999999999999" customHeight="1" x14ac:dyDescent="0.35">
      <c r="A198" s="45"/>
    </row>
    <row r="199" spans="1:1" ht="20.149999999999999" customHeight="1" x14ac:dyDescent="0.35">
      <c r="A199" s="45"/>
    </row>
    <row r="200" spans="1:1" ht="20.149999999999999" customHeight="1" x14ac:dyDescent="0.35">
      <c r="A200" s="45"/>
    </row>
    <row r="201" spans="1:1" ht="20.149999999999999" customHeight="1" x14ac:dyDescent="0.35">
      <c r="A201" s="45"/>
    </row>
    <row r="202" spans="1:1" ht="20.149999999999999" customHeight="1" x14ac:dyDescent="0.35">
      <c r="A202" s="45"/>
    </row>
    <row r="203" spans="1:1" ht="20.149999999999999" customHeight="1" x14ac:dyDescent="0.35">
      <c r="A203" s="45"/>
    </row>
    <row r="204" spans="1:1" ht="20.149999999999999" customHeight="1" x14ac:dyDescent="0.35">
      <c r="A204" s="45"/>
    </row>
    <row r="205" spans="1:1" ht="20.149999999999999" customHeight="1" x14ac:dyDescent="0.35">
      <c r="A205" s="45"/>
    </row>
    <row r="206" spans="1:1" ht="20.149999999999999" customHeight="1" x14ac:dyDescent="0.35">
      <c r="A206" s="45"/>
    </row>
    <row r="207" spans="1:1" ht="20.149999999999999" customHeight="1" x14ac:dyDescent="0.35">
      <c r="A207" s="45"/>
    </row>
    <row r="208" spans="1:1" ht="20.149999999999999" customHeight="1" x14ac:dyDescent="0.35">
      <c r="A208" s="45"/>
    </row>
    <row r="209" spans="1:1" ht="20.149999999999999" customHeight="1" x14ac:dyDescent="0.35">
      <c r="A209" s="45"/>
    </row>
    <row r="210" spans="1:1" ht="20.149999999999999" customHeight="1" x14ac:dyDescent="0.35">
      <c r="A210" s="45"/>
    </row>
    <row r="211" spans="1:1" ht="20.149999999999999" customHeight="1" x14ac:dyDescent="0.35">
      <c r="A211" s="45"/>
    </row>
    <row r="212" spans="1:1" ht="20.149999999999999" customHeight="1" x14ac:dyDescent="0.35">
      <c r="A212" s="45"/>
    </row>
    <row r="213" spans="1:1" ht="20.149999999999999" customHeight="1" x14ac:dyDescent="0.35">
      <c r="A213" s="45"/>
    </row>
    <row r="214" spans="1:1" ht="20.149999999999999" customHeight="1" x14ac:dyDescent="0.35">
      <c r="A214" s="45"/>
    </row>
    <row r="215" spans="1:1" ht="20.149999999999999" customHeight="1" x14ac:dyDescent="0.35">
      <c r="A215" s="45"/>
    </row>
    <row r="216" spans="1:1" ht="20.149999999999999" customHeight="1" x14ac:dyDescent="0.35">
      <c r="A216" s="45"/>
    </row>
    <row r="217" spans="1:1" ht="20.149999999999999" customHeight="1" x14ac:dyDescent="0.35">
      <c r="A217" s="45"/>
    </row>
    <row r="218" spans="1:1" ht="20.149999999999999" customHeight="1" x14ac:dyDescent="0.35">
      <c r="A218" s="45"/>
    </row>
    <row r="219" spans="1:1" ht="20.149999999999999" customHeight="1" x14ac:dyDescent="0.35">
      <c r="A219" s="45"/>
    </row>
    <row r="220" spans="1:1" ht="20.149999999999999" customHeight="1" x14ac:dyDescent="0.35">
      <c r="A220" s="45"/>
    </row>
    <row r="221" spans="1:1" ht="20.149999999999999" customHeight="1" x14ac:dyDescent="0.35">
      <c r="A221" s="45"/>
    </row>
    <row r="222" spans="1:1" ht="20.149999999999999" customHeight="1" x14ac:dyDescent="0.35">
      <c r="A222" s="45"/>
    </row>
    <row r="223" spans="1:1" ht="20.149999999999999" customHeight="1" x14ac:dyDescent="0.35">
      <c r="A223" s="45"/>
    </row>
    <row r="224" spans="1:1" ht="20.149999999999999" customHeight="1" x14ac:dyDescent="0.35">
      <c r="A224" s="45"/>
    </row>
    <row r="225" spans="1:1" ht="20.149999999999999" customHeight="1" x14ac:dyDescent="0.35">
      <c r="A225" s="45"/>
    </row>
    <row r="226" spans="1:1" ht="20.149999999999999" customHeight="1" x14ac:dyDescent="0.35">
      <c r="A226" s="45"/>
    </row>
    <row r="227" spans="1:1" ht="20.149999999999999" customHeight="1" x14ac:dyDescent="0.35">
      <c r="A227" s="45"/>
    </row>
    <row r="228" spans="1:1" ht="20.149999999999999" customHeight="1" x14ac:dyDescent="0.35">
      <c r="A228" s="45"/>
    </row>
    <row r="229" spans="1:1" ht="20.149999999999999" customHeight="1" x14ac:dyDescent="0.35">
      <c r="A229" s="45"/>
    </row>
    <row r="230" spans="1:1" ht="20.149999999999999" customHeight="1" x14ac:dyDescent="0.35">
      <c r="A230" s="45"/>
    </row>
    <row r="231" spans="1:1" ht="20.149999999999999" customHeight="1" x14ac:dyDescent="0.35">
      <c r="A231" s="45"/>
    </row>
    <row r="232" spans="1:1" ht="20.149999999999999" customHeight="1" x14ac:dyDescent="0.35">
      <c r="A232" s="45"/>
    </row>
    <row r="233" spans="1:1" ht="20.149999999999999" customHeight="1" x14ac:dyDescent="0.35">
      <c r="A233" s="45"/>
    </row>
    <row r="234" spans="1:1" ht="20.149999999999999" customHeight="1" x14ac:dyDescent="0.35">
      <c r="A234" s="45"/>
    </row>
    <row r="235" spans="1:1" ht="20.149999999999999" customHeight="1" x14ac:dyDescent="0.35">
      <c r="A235" s="45"/>
    </row>
    <row r="236" spans="1:1" ht="20.149999999999999" customHeight="1" x14ac:dyDescent="0.35">
      <c r="A236" s="45"/>
    </row>
    <row r="237" spans="1:1" ht="20.149999999999999" customHeight="1" x14ac:dyDescent="0.35">
      <c r="A237" s="45"/>
    </row>
    <row r="238" spans="1:1" ht="20.149999999999999" customHeight="1" x14ac:dyDescent="0.35">
      <c r="A238" s="45"/>
    </row>
    <row r="239" spans="1:1" ht="20.149999999999999" customHeight="1" x14ac:dyDescent="0.35">
      <c r="A239" s="45"/>
    </row>
    <row r="240" spans="1:1" ht="20.149999999999999" customHeight="1" x14ac:dyDescent="0.35">
      <c r="A240" s="45"/>
    </row>
    <row r="241" spans="1:1" ht="20.149999999999999" customHeight="1" x14ac:dyDescent="0.35">
      <c r="A241" s="45"/>
    </row>
    <row r="242" spans="1:1" ht="20.149999999999999" customHeight="1" x14ac:dyDescent="0.35">
      <c r="A242" s="45"/>
    </row>
    <row r="243" spans="1:1" ht="20.149999999999999" customHeight="1" x14ac:dyDescent="0.35">
      <c r="A243" s="45"/>
    </row>
    <row r="244" spans="1:1" ht="20.149999999999999" customHeight="1" x14ac:dyDescent="0.35">
      <c r="A244" s="45"/>
    </row>
    <row r="245" spans="1:1" ht="20.149999999999999" customHeight="1" x14ac:dyDescent="0.35">
      <c r="A245" s="45"/>
    </row>
    <row r="246" spans="1:1" ht="20.149999999999999" customHeight="1" x14ac:dyDescent="0.35">
      <c r="A246" s="45"/>
    </row>
    <row r="247" spans="1:1" ht="20.149999999999999" customHeight="1" x14ac:dyDescent="0.35">
      <c r="A247" s="45"/>
    </row>
    <row r="248" spans="1:1" ht="20.149999999999999" customHeight="1" x14ac:dyDescent="0.35">
      <c r="A248" s="45"/>
    </row>
    <row r="249" spans="1:1" ht="20.149999999999999" customHeight="1" x14ac:dyDescent="0.35">
      <c r="A249" s="45"/>
    </row>
    <row r="250" spans="1:1" ht="20.149999999999999" customHeight="1" x14ac:dyDescent="0.35">
      <c r="A250" s="45"/>
    </row>
    <row r="251" spans="1:1" ht="20.149999999999999" customHeight="1" x14ac:dyDescent="0.35">
      <c r="A251" s="45"/>
    </row>
    <row r="252" spans="1:1" ht="20.149999999999999" customHeight="1" x14ac:dyDescent="0.35">
      <c r="A252" s="45"/>
    </row>
    <row r="253" spans="1:1" ht="20.149999999999999" customHeight="1" x14ac:dyDescent="0.35">
      <c r="A253" s="45"/>
    </row>
    <row r="254" spans="1:1" ht="20.149999999999999" customHeight="1" x14ac:dyDescent="0.35">
      <c r="A254" s="45"/>
    </row>
    <row r="255" spans="1:1" ht="20.149999999999999" customHeight="1" x14ac:dyDescent="0.35">
      <c r="A255" s="45"/>
    </row>
    <row r="256" spans="1:1" ht="20.149999999999999" customHeight="1" x14ac:dyDescent="0.35">
      <c r="A256" s="45"/>
    </row>
    <row r="257" spans="1:1" ht="20.149999999999999" customHeight="1" x14ac:dyDescent="0.35">
      <c r="A257" s="45"/>
    </row>
    <row r="258" spans="1:1" ht="20.149999999999999" customHeight="1" x14ac:dyDescent="0.35">
      <c r="A258" s="45"/>
    </row>
    <row r="259" spans="1:1" ht="20.149999999999999" customHeight="1" x14ac:dyDescent="0.35">
      <c r="A259" s="45"/>
    </row>
    <row r="260" spans="1:1" ht="20.149999999999999" customHeight="1" x14ac:dyDescent="0.35">
      <c r="A260" s="45"/>
    </row>
    <row r="261" spans="1:1" ht="20.149999999999999" customHeight="1" x14ac:dyDescent="0.35">
      <c r="A261" s="45"/>
    </row>
    <row r="262" spans="1:1" ht="20.149999999999999" customHeight="1" x14ac:dyDescent="0.35">
      <c r="A262" s="45"/>
    </row>
    <row r="263" spans="1:1" ht="20.149999999999999" customHeight="1" x14ac:dyDescent="0.35">
      <c r="A263" s="45"/>
    </row>
    <row r="264" spans="1:1" ht="20.149999999999999" customHeight="1" x14ac:dyDescent="0.35">
      <c r="A264" s="45"/>
    </row>
    <row r="265" spans="1:1" ht="20.149999999999999" customHeight="1" x14ac:dyDescent="0.35">
      <c r="A265" s="45"/>
    </row>
    <row r="266" spans="1:1" ht="20.149999999999999" customHeight="1" x14ac:dyDescent="0.35">
      <c r="A266" s="45"/>
    </row>
    <row r="267" spans="1:1" ht="20.149999999999999" customHeight="1" x14ac:dyDescent="0.35">
      <c r="A267" s="45"/>
    </row>
    <row r="268" spans="1:1" ht="20.149999999999999" customHeight="1" x14ac:dyDescent="0.35">
      <c r="A268" s="45"/>
    </row>
    <row r="269" spans="1:1" ht="20.149999999999999" customHeight="1" x14ac:dyDescent="0.35">
      <c r="A269" s="45"/>
    </row>
    <row r="270" spans="1:1" ht="20.149999999999999" customHeight="1" x14ac:dyDescent="0.35">
      <c r="A270" s="45"/>
    </row>
    <row r="271" spans="1:1" ht="20.149999999999999" customHeight="1" x14ac:dyDescent="0.35">
      <c r="A271" s="45"/>
    </row>
    <row r="272" spans="1:1" ht="20.149999999999999" customHeight="1" x14ac:dyDescent="0.35">
      <c r="A272" s="45"/>
    </row>
    <row r="273" spans="1:1" ht="20.149999999999999" customHeight="1" x14ac:dyDescent="0.35">
      <c r="A273" s="45"/>
    </row>
    <row r="274" spans="1:1" ht="20.149999999999999" customHeight="1" x14ac:dyDescent="0.35">
      <c r="A274" s="45"/>
    </row>
    <row r="275" spans="1:1" ht="20.149999999999999" customHeight="1" x14ac:dyDescent="0.35">
      <c r="A275" s="45"/>
    </row>
    <row r="276" spans="1:1" ht="20.149999999999999" customHeight="1" x14ac:dyDescent="0.35">
      <c r="A276" s="45"/>
    </row>
    <row r="277" spans="1:1" ht="20.149999999999999" customHeight="1" x14ac:dyDescent="0.35">
      <c r="A277" s="45"/>
    </row>
    <row r="278" spans="1:1" ht="20.149999999999999" customHeight="1" x14ac:dyDescent="0.35">
      <c r="A278" s="45"/>
    </row>
    <row r="279" spans="1:1" ht="20.149999999999999" customHeight="1" x14ac:dyDescent="0.35">
      <c r="A279" s="45"/>
    </row>
    <row r="280" spans="1:1" ht="20.149999999999999" customHeight="1" x14ac:dyDescent="0.35">
      <c r="A280" s="45"/>
    </row>
    <row r="281" spans="1:1" ht="20.149999999999999" customHeight="1" x14ac:dyDescent="0.35">
      <c r="A281" s="45"/>
    </row>
    <row r="282" spans="1:1" ht="20.149999999999999" customHeight="1" x14ac:dyDescent="0.35">
      <c r="A282" s="45"/>
    </row>
    <row r="283" spans="1:1" ht="20.149999999999999" customHeight="1" x14ac:dyDescent="0.35">
      <c r="A283" s="45"/>
    </row>
    <row r="284" spans="1:1" ht="20.149999999999999" customHeight="1" x14ac:dyDescent="0.35">
      <c r="A284" s="45"/>
    </row>
    <row r="285" spans="1:1" ht="20.149999999999999" customHeight="1" x14ac:dyDescent="0.35">
      <c r="A285" s="45"/>
    </row>
    <row r="286" spans="1:1" ht="20.149999999999999" customHeight="1" x14ac:dyDescent="0.35">
      <c r="A286" s="45"/>
    </row>
    <row r="287" spans="1:1" ht="20.149999999999999" customHeight="1" x14ac:dyDescent="0.35">
      <c r="A287" s="45"/>
    </row>
    <row r="288" spans="1:1" ht="20.149999999999999" customHeight="1" x14ac:dyDescent="0.35">
      <c r="A288" s="45"/>
    </row>
    <row r="289" spans="1:1" ht="20.149999999999999" customHeight="1" x14ac:dyDescent="0.35">
      <c r="A289" s="45"/>
    </row>
    <row r="290" spans="1:1" ht="20.149999999999999" customHeight="1" x14ac:dyDescent="0.35">
      <c r="A290" s="45"/>
    </row>
    <row r="291" spans="1:1" ht="20.149999999999999" customHeight="1" x14ac:dyDescent="0.35">
      <c r="A291" s="45"/>
    </row>
    <row r="292" spans="1:1" ht="20.149999999999999" customHeight="1" x14ac:dyDescent="0.35">
      <c r="A292" s="45"/>
    </row>
    <row r="293" spans="1:1" ht="20.149999999999999" customHeight="1" x14ac:dyDescent="0.35">
      <c r="A293" s="45"/>
    </row>
    <row r="294" spans="1:1" ht="20.149999999999999" customHeight="1" x14ac:dyDescent="0.35">
      <c r="A294" s="45"/>
    </row>
    <row r="295" spans="1:1" ht="20.149999999999999" customHeight="1" x14ac:dyDescent="0.35">
      <c r="A295" s="45"/>
    </row>
    <row r="296" spans="1:1" ht="20.149999999999999" customHeight="1" x14ac:dyDescent="0.35">
      <c r="A296" s="45"/>
    </row>
    <row r="297" spans="1:1" ht="20.149999999999999" customHeight="1" x14ac:dyDescent="0.35">
      <c r="A297" s="45"/>
    </row>
    <row r="298" spans="1:1" ht="20.149999999999999" customHeight="1" x14ac:dyDescent="0.35">
      <c r="A298" s="45"/>
    </row>
    <row r="299" spans="1:1" ht="20.149999999999999" customHeight="1" x14ac:dyDescent="0.35">
      <c r="A299" s="45"/>
    </row>
    <row r="300" spans="1:1" ht="20.149999999999999" customHeight="1" x14ac:dyDescent="0.35">
      <c r="A300" s="45"/>
    </row>
    <row r="301" spans="1:1" ht="20.149999999999999" customHeight="1" x14ac:dyDescent="0.35">
      <c r="A301" s="45"/>
    </row>
    <row r="302" spans="1:1" ht="20.149999999999999" customHeight="1" x14ac:dyDescent="0.35">
      <c r="A302" s="45"/>
    </row>
    <row r="303" spans="1:1" ht="20.149999999999999" customHeight="1" x14ac:dyDescent="0.35">
      <c r="A303" s="45"/>
    </row>
    <row r="304" spans="1:1" ht="20.149999999999999" customHeight="1" x14ac:dyDescent="0.35">
      <c r="A304" s="45"/>
    </row>
    <row r="305" spans="1:1" ht="20.149999999999999" customHeight="1" x14ac:dyDescent="0.35">
      <c r="A305" s="45"/>
    </row>
    <row r="306" spans="1:1" ht="20.149999999999999" customHeight="1" x14ac:dyDescent="0.35">
      <c r="A306" s="45"/>
    </row>
    <row r="307" spans="1:1" ht="20.149999999999999" customHeight="1" x14ac:dyDescent="0.35">
      <c r="A307" s="45"/>
    </row>
    <row r="308" spans="1:1" ht="20.149999999999999" customHeight="1" x14ac:dyDescent="0.35">
      <c r="A308" s="45"/>
    </row>
    <row r="309" spans="1:1" ht="20.149999999999999" customHeight="1" x14ac:dyDescent="0.35">
      <c r="A309" s="45"/>
    </row>
    <row r="310" spans="1:1" ht="20.149999999999999" customHeight="1" x14ac:dyDescent="0.35">
      <c r="A310" s="45"/>
    </row>
    <row r="311" spans="1:1" ht="20.149999999999999" customHeight="1" x14ac:dyDescent="0.35">
      <c r="A311" s="45"/>
    </row>
    <row r="312" spans="1:1" ht="20.149999999999999" customHeight="1" x14ac:dyDescent="0.35">
      <c r="A312" s="45"/>
    </row>
    <row r="313" spans="1:1" ht="20.149999999999999" customHeight="1" x14ac:dyDescent="0.35">
      <c r="A313" s="45"/>
    </row>
    <row r="314" spans="1:1" ht="20.149999999999999" customHeight="1" x14ac:dyDescent="0.35">
      <c r="A314" s="45"/>
    </row>
    <row r="315" spans="1:1" ht="20.149999999999999" customHeight="1" x14ac:dyDescent="0.35">
      <c r="A315" s="45"/>
    </row>
    <row r="316" spans="1:1" ht="20.149999999999999" customHeight="1" x14ac:dyDescent="0.35">
      <c r="A316" s="45"/>
    </row>
    <row r="317" spans="1:1" ht="20.149999999999999" customHeight="1" x14ac:dyDescent="0.35">
      <c r="A317" s="45"/>
    </row>
    <row r="318" spans="1:1" ht="20.149999999999999" customHeight="1" x14ac:dyDescent="0.35">
      <c r="A318" s="45"/>
    </row>
    <row r="319" spans="1:1" ht="20.149999999999999" customHeight="1" x14ac:dyDescent="0.35">
      <c r="A319" s="45"/>
    </row>
    <row r="320" spans="1:1" ht="20.149999999999999" customHeight="1" x14ac:dyDescent="0.35">
      <c r="A320" s="45"/>
    </row>
    <row r="321" spans="1:1" ht="20.149999999999999" customHeight="1" x14ac:dyDescent="0.35">
      <c r="A321" s="45"/>
    </row>
    <row r="322" spans="1:1" ht="20.149999999999999" customHeight="1" x14ac:dyDescent="0.35">
      <c r="A322" s="45"/>
    </row>
    <row r="323" spans="1:1" ht="20.149999999999999" customHeight="1" x14ac:dyDescent="0.35">
      <c r="A323" s="45"/>
    </row>
    <row r="324" spans="1:1" ht="20.149999999999999" customHeight="1" x14ac:dyDescent="0.35">
      <c r="A324" s="45"/>
    </row>
    <row r="325" spans="1:1" ht="20.149999999999999" customHeight="1" x14ac:dyDescent="0.35">
      <c r="A325" s="45"/>
    </row>
    <row r="326" spans="1:1" ht="20.149999999999999" customHeight="1" x14ac:dyDescent="0.35">
      <c r="A326" s="45"/>
    </row>
    <row r="327" spans="1:1" ht="20.149999999999999" customHeight="1" x14ac:dyDescent="0.35">
      <c r="A327" s="45"/>
    </row>
    <row r="328" spans="1:1" ht="20.149999999999999" customHeight="1" x14ac:dyDescent="0.35">
      <c r="A328" s="45"/>
    </row>
    <row r="329" spans="1:1" ht="20.149999999999999" customHeight="1" x14ac:dyDescent="0.35">
      <c r="A329" s="45"/>
    </row>
    <row r="330" spans="1:1" ht="20.149999999999999" customHeight="1" x14ac:dyDescent="0.35">
      <c r="A330" s="45"/>
    </row>
    <row r="331" spans="1:1" ht="20.149999999999999" customHeight="1" x14ac:dyDescent="0.35">
      <c r="A331" s="45"/>
    </row>
    <row r="332" spans="1:1" ht="20.149999999999999" customHeight="1" x14ac:dyDescent="0.35">
      <c r="A332" s="45"/>
    </row>
    <row r="333" spans="1:1" ht="20.149999999999999" customHeight="1" x14ac:dyDescent="0.35">
      <c r="A333" s="45"/>
    </row>
    <row r="334" spans="1:1" ht="20.149999999999999" customHeight="1" x14ac:dyDescent="0.35">
      <c r="A334" s="45"/>
    </row>
    <row r="335" spans="1:1" ht="20.149999999999999" customHeight="1" x14ac:dyDescent="0.35">
      <c r="A335" s="45"/>
    </row>
    <row r="336" spans="1:1" ht="20.149999999999999" customHeight="1" x14ac:dyDescent="0.35">
      <c r="A336" s="45"/>
    </row>
    <row r="337" spans="1:1" ht="20.149999999999999" customHeight="1" x14ac:dyDescent="0.35">
      <c r="A337" s="45"/>
    </row>
    <row r="338" spans="1:1" ht="20.149999999999999" customHeight="1" x14ac:dyDescent="0.35">
      <c r="A338" s="45"/>
    </row>
    <row r="339" spans="1:1" ht="20.149999999999999" customHeight="1" x14ac:dyDescent="0.35">
      <c r="A339" s="45"/>
    </row>
    <row r="340" spans="1:1" ht="20.149999999999999" customHeight="1" x14ac:dyDescent="0.35">
      <c r="A340" s="45"/>
    </row>
    <row r="341" spans="1:1" ht="20.149999999999999" customHeight="1" x14ac:dyDescent="0.35">
      <c r="A341" s="45"/>
    </row>
    <row r="342" spans="1:1" ht="20.149999999999999" customHeight="1" x14ac:dyDescent="0.35">
      <c r="A342" s="45"/>
    </row>
    <row r="343" spans="1:1" ht="20.149999999999999" customHeight="1" x14ac:dyDescent="0.35">
      <c r="A343" s="45"/>
    </row>
    <row r="344" spans="1:1" ht="20.149999999999999" customHeight="1" x14ac:dyDescent="0.35">
      <c r="A344" s="45"/>
    </row>
    <row r="345" spans="1:1" ht="20.149999999999999" customHeight="1" x14ac:dyDescent="0.35">
      <c r="A345" s="45"/>
    </row>
    <row r="346" spans="1:1" ht="20.149999999999999" customHeight="1" x14ac:dyDescent="0.35">
      <c r="A346" s="45"/>
    </row>
    <row r="347" spans="1:1" ht="20.149999999999999" customHeight="1" x14ac:dyDescent="0.35">
      <c r="A347" s="45"/>
    </row>
    <row r="348" spans="1:1" ht="20.149999999999999" customHeight="1" x14ac:dyDescent="0.35">
      <c r="A348" s="45"/>
    </row>
    <row r="349" spans="1:1" ht="20.149999999999999" customHeight="1" x14ac:dyDescent="0.35">
      <c r="A349" s="45"/>
    </row>
    <row r="350" spans="1:1" ht="20.149999999999999" customHeight="1" x14ac:dyDescent="0.35">
      <c r="A350" s="45"/>
    </row>
    <row r="351" spans="1:1" ht="20.149999999999999" customHeight="1" x14ac:dyDescent="0.35">
      <c r="A351" s="45"/>
    </row>
    <row r="352" spans="1:1" ht="20.149999999999999" customHeight="1" x14ac:dyDescent="0.35">
      <c r="A352" s="45"/>
    </row>
    <row r="353" spans="1:1" ht="20.149999999999999" customHeight="1" x14ac:dyDescent="0.35">
      <c r="A353" s="45"/>
    </row>
    <row r="354" spans="1:1" ht="20.149999999999999" customHeight="1" x14ac:dyDescent="0.35">
      <c r="A354" s="45"/>
    </row>
    <row r="355" spans="1:1" ht="20.149999999999999" customHeight="1" x14ac:dyDescent="0.35">
      <c r="A355" s="45"/>
    </row>
    <row r="356" spans="1:1" ht="20.149999999999999" customHeight="1" x14ac:dyDescent="0.35">
      <c r="A356" s="45"/>
    </row>
    <row r="357" spans="1:1" ht="20.149999999999999" customHeight="1" x14ac:dyDescent="0.35">
      <c r="A357" s="45"/>
    </row>
    <row r="358" spans="1:1" ht="20.149999999999999" customHeight="1" x14ac:dyDescent="0.35">
      <c r="A358" s="45"/>
    </row>
    <row r="359" spans="1:1" ht="20.149999999999999" customHeight="1" x14ac:dyDescent="0.35">
      <c r="A359" s="45"/>
    </row>
    <row r="360" spans="1:1" ht="20.149999999999999" customHeight="1" x14ac:dyDescent="0.35">
      <c r="A360" s="45"/>
    </row>
    <row r="361" spans="1:1" ht="20.149999999999999" customHeight="1" x14ac:dyDescent="0.35">
      <c r="A361" s="45"/>
    </row>
    <row r="362" spans="1:1" ht="20.149999999999999" customHeight="1" x14ac:dyDescent="0.35">
      <c r="A362" s="45"/>
    </row>
    <row r="363" spans="1:1" ht="20.149999999999999" customHeight="1" x14ac:dyDescent="0.35">
      <c r="A363" s="45"/>
    </row>
    <row r="364" spans="1:1" ht="20.149999999999999" customHeight="1" x14ac:dyDescent="0.35">
      <c r="A364" s="45"/>
    </row>
    <row r="365" spans="1:1" ht="20.149999999999999" customHeight="1" x14ac:dyDescent="0.35">
      <c r="A365" s="45"/>
    </row>
    <row r="366" spans="1:1" ht="20.149999999999999" customHeight="1" x14ac:dyDescent="0.35">
      <c r="A366" s="45"/>
    </row>
    <row r="367" spans="1:1" ht="20.149999999999999" customHeight="1" x14ac:dyDescent="0.35">
      <c r="A367" s="45"/>
    </row>
    <row r="368" spans="1:1" ht="20.149999999999999" customHeight="1" x14ac:dyDescent="0.35">
      <c r="A368" s="45"/>
    </row>
    <row r="369" spans="1:1" ht="20.149999999999999" customHeight="1" x14ac:dyDescent="0.35">
      <c r="A369" s="45"/>
    </row>
    <row r="370" spans="1:1" ht="20.149999999999999" customHeight="1" x14ac:dyDescent="0.35">
      <c r="A370" s="45"/>
    </row>
    <row r="371" spans="1:1" ht="20.149999999999999" customHeight="1" x14ac:dyDescent="0.35">
      <c r="A371" s="45"/>
    </row>
    <row r="372" spans="1:1" ht="20.149999999999999" customHeight="1" x14ac:dyDescent="0.35">
      <c r="A372" s="45"/>
    </row>
    <row r="373" spans="1:1" ht="20.149999999999999" customHeight="1" x14ac:dyDescent="0.35">
      <c r="A373" s="45"/>
    </row>
    <row r="374" spans="1:1" ht="20.149999999999999" customHeight="1" x14ac:dyDescent="0.35">
      <c r="A374" s="45"/>
    </row>
    <row r="375" spans="1:1" ht="20.149999999999999" customHeight="1" x14ac:dyDescent="0.35">
      <c r="A375" s="45"/>
    </row>
    <row r="376" spans="1:1" ht="20.149999999999999" customHeight="1" x14ac:dyDescent="0.35">
      <c r="A376" s="45"/>
    </row>
    <row r="377" spans="1:1" ht="20.149999999999999" customHeight="1" x14ac:dyDescent="0.35">
      <c r="A377" s="45"/>
    </row>
    <row r="378" spans="1:1" ht="20.149999999999999" customHeight="1" x14ac:dyDescent="0.35">
      <c r="A378" s="45"/>
    </row>
    <row r="379" spans="1:1" ht="20.149999999999999" customHeight="1" x14ac:dyDescent="0.35">
      <c r="A379" s="45"/>
    </row>
    <row r="380" spans="1:1" ht="20.149999999999999" customHeight="1" x14ac:dyDescent="0.35">
      <c r="A380" s="45"/>
    </row>
    <row r="381" spans="1:1" ht="20.149999999999999" customHeight="1" x14ac:dyDescent="0.35">
      <c r="A381" s="45"/>
    </row>
    <row r="382" spans="1:1" ht="20.149999999999999" customHeight="1" x14ac:dyDescent="0.35">
      <c r="A382" s="45"/>
    </row>
    <row r="383" spans="1:1" ht="20.149999999999999" customHeight="1" x14ac:dyDescent="0.35">
      <c r="A383" s="45"/>
    </row>
    <row r="384" spans="1:1" ht="20.149999999999999" customHeight="1" x14ac:dyDescent="0.35">
      <c r="A384" s="45"/>
    </row>
    <row r="385" spans="1:1" ht="20.149999999999999" customHeight="1" x14ac:dyDescent="0.35">
      <c r="A385" s="45"/>
    </row>
    <row r="386" spans="1:1" ht="20.149999999999999" customHeight="1" x14ac:dyDescent="0.35">
      <c r="A386" s="45"/>
    </row>
    <row r="387" spans="1:1" ht="20.149999999999999" customHeight="1" x14ac:dyDescent="0.35">
      <c r="A387" s="45"/>
    </row>
    <row r="388" spans="1:1" ht="20.149999999999999" customHeight="1" thickBot="1" x14ac:dyDescent="0.4">
      <c r="A388" s="46"/>
    </row>
  </sheetData>
  <mergeCells count="4">
    <mergeCell ref="A1:K1"/>
    <mergeCell ref="A2:K2"/>
    <mergeCell ref="B3:D3"/>
    <mergeCell ref="E3:H3"/>
  </mergeCells>
  <pageMargins left="0.7" right="0.7" top="0.75" bottom="0.75" header="0.3" footer="0.3"/>
  <customProperties>
    <customPr name="_pios_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388"/>
  <sheetViews>
    <sheetView zoomScale="80" zoomScaleNormal="80" workbookViewId="0">
      <selection sqref="A1:K1"/>
    </sheetView>
  </sheetViews>
  <sheetFormatPr defaultColWidth="9.1796875" defaultRowHeight="14.5" x14ac:dyDescent="0.35"/>
  <cols>
    <col min="1" max="1" width="16.7265625" style="2" customWidth="1"/>
    <col min="2" max="2" width="8.7265625" style="2" customWidth="1"/>
    <col min="3" max="4" width="16.7265625" style="2" customWidth="1"/>
    <col min="5" max="6" width="15.7265625" style="2" customWidth="1"/>
    <col min="7" max="12" width="10.7265625" style="2" customWidth="1"/>
    <col min="13" max="16384" width="9.1796875" style="2"/>
  </cols>
  <sheetData>
    <row r="1" spans="1:12" ht="20.149999999999999" customHeight="1" thickBot="1" x14ac:dyDescent="0.4">
      <c r="A1" s="179" t="s">
        <v>127</v>
      </c>
      <c r="B1" s="180"/>
      <c r="C1" s="180"/>
      <c r="D1" s="180"/>
      <c r="E1" s="180"/>
      <c r="F1" s="180"/>
      <c r="G1" s="180"/>
      <c r="H1" s="180"/>
      <c r="I1" s="154"/>
      <c r="J1" s="154"/>
      <c r="K1" s="155"/>
      <c r="L1" s="64" t="str">
        <f>HYPERLINK("[Universal_Custom_PCR_Array_Panel_Conversion.xlsx]Data_Entry!$C$7","BACK")</f>
        <v>BACK</v>
      </c>
    </row>
    <row r="2" spans="1:12" ht="188.25" customHeight="1" thickBot="1" x14ac:dyDescent="0.4">
      <c r="A2" s="129" t="s">
        <v>356</v>
      </c>
      <c r="B2" s="130"/>
      <c r="C2" s="130"/>
      <c r="D2" s="130"/>
      <c r="E2" s="130"/>
      <c r="F2" s="130"/>
      <c r="G2" s="130"/>
      <c r="H2" s="130"/>
      <c r="I2" s="130"/>
      <c r="J2" s="130"/>
      <c r="K2" s="187"/>
    </row>
    <row r="3" spans="1:12" ht="20.149999999999999" customHeight="1" x14ac:dyDescent="0.35">
      <c r="A3" s="107" t="s">
        <v>125</v>
      </c>
      <c r="B3" s="173" t="s">
        <v>91</v>
      </c>
      <c r="C3" s="174"/>
      <c r="D3" s="175"/>
      <c r="E3" s="176" t="s">
        <v>298</v>
      </c>
      <c r="F3" s="178"/>
      <c r="G3" s="40"/>
      <c r="H3" s="67"/>
      <c r="I3" s="40"/>
      <c r="J3" s="40"/>
      <c r="K3" s="40"/>
    </row>
    <row r="4" spans="1:12" ht="20.149999999999999" customHeight="1" thickBot="1" x14ac:dyDescent="0.4">
      <c r="A4" s="5" t="s">
        <v>265</v>
      </c>
      <c r="B4" s="28" t="s">
        <v>93</v>
      </c>
      <c r="C4" s="29" t="s">
        <v>94</v>
      </c>
      <c r="D4" s="27" t="s">
        <v>95</v>
      </c>
      <c r="E4" s="28" t="s">
        <v>96</v>
      </c>
      <c r="F4" s="27" t="s">
        <v>97</v>
      </c>
      <c r="G4" s="40"/>
      <c r="H4" s="67"/>
      <c r="I4" s="40"/>
      <c r="J4" s="40"/>
      <c r="K4" s="40"/>
    </row>
    <row r="5" spans="1:12" ht="20.149999999999999" customHeight="1" x14ac:dyDescent="0.35">
      <c r="A5" s="30"/>
      <c r="B5" s="95">
        <v>1</v>
      </c>
      <c r="C5" s="98"/>
      <c r="D5" s="98"/>
      <c r="E5" s="31">
        <f>$A5</f>
        <v>0</v>
      </c>
      <c r="F5" s="32">
        <f>$A197</f>
        <v>0</v>
      </c>
      <c r="G5" s="39"/>
      <c r="H5" s="68"/>
      <c r="I5" s="40"/>
      <c r="J5" s="40"/>
      <c r="K5" s="40"/>
    </row>
    <row r="6" spans="1:12" ht="20.149999999999999" customHeight="1" x14ac:dyDescent="0.35">
      <c r="A6" s="33"/>
      <c r="B6" s="97">
        <v>2</v>
      </c>
      <c r="C6" s="98"/>
      <c r="D6" s="98"/>
      <c r="E6" s="34">
        <f>$A7</f>
        <v>0</v>
      </c>
      <c r="F6" s="35">
        <f>$A199</f>
        <v>0</v>
      </c>
      <c r="G6" s="39"/>
      <c r="H6" s="68"/>
      <c r="I6" s="40"/>
      <c r="J6" s="40"/>
      <c r="K6" s="40"/>
    </row>
    <row r="7" spans="1:12" ht="20.149999999999999" customHeight="1" x14ac:dyDescent="0.35">
      <c r="A7" s="33"/>
      <c r="B7" s="97">
        <v>3</v>
      </c>
      <c r="C7" s="98"/>
      <c r="D7" s="98"/>
      <c r="E7" s="34">
        <f>$A9</f>
        <v>0</v>
      </c>
      <c r="F7" s="35">
        <f>$A201</f>
        <v>0</v>
      </c>
      <c r="G7" s="39"/>
      <c r="H7" s="69"/>
      <c r="I7" s="40"/>
      <c r="J7" s="40"/>
      <c r="K7" s="40"/>
    </row>
    <row r="8" spans="1:12" ht="20.149999999999999" customHeight="1" x14ac:dyDescent="0.35">
      <c r="A8" s="33"/>
      <c r="B8" s="95">
        <v>4</v>
      </c>
      <c r="C8" s="98"/>
      <c r="D8" s="98"/>
      <c r="E8" s="34">
        <f>$A11</f>
        <v>0</v>
      </c>
      <c r="F8" s="35">
        <f>$A203</f>
        <v>0</v>
      </c>
      <c r="G8" s="39"/>
      <c r="H8" s="40"/>
      <c r="I8" s="40"/>
      <c r="J8" s="40"/>
      <c r="K8" s="40"/>
    </row>
    <row r="9" spans="1:12" ht="20.149999999999999" customHeight="1" x14ac:dyDescent="0.35">
      <c r="A9" s="33"/>
      <c r="B9" s="97">
        <v>5</v>
      </c>
      <c r="C9" s="98"/>
      <c r="D9" s="98"/>
      <c r="E9" s="34">
        <f>$A13</f>
        <v>0</v>
      </c>
      <c r="F9" s="35">
        <f>$A205</f>
        <v>0</v>
      </c>
      <c r="G9" s="39"/>
      <c r="H9" s="40"/>
      <c r="I9" s="40"/>
      <c r="J9" s="40"/>
      <c r="K9" s="40"/>
    </row>
    <row r="10" spans="1:12" ht="20.149999999999999" customHeight="1" x14ac:dyDescent="0.35">
      <c r="A10" s="33"/>
      <c r="B10" s="97">
        <v>6</v>
      </c>
      <c r="C10" s="98"/>
      <c r="D10" s="98"/>
      <c r="E10" s="34">
        <f>$A15</f>
        <v>0</v>
      </c>
      <c r="F10" s="35">
        <f>$A207</f>
        <v>0</v>
      </c>
      <c r="G10" s="39"/>
      <c r="H10" s="39"/>
      <c r="I10" s="40"/>
      <c r="J10" s="40"/>
      <c r="K10" s="40"/>
    </row>
    <row r="11" spans="1:12" ht="20.149999999999999" customHeight="1" x14ac:dyDescent="0.35">
      <c r="A11" s="33"/>
      <c r="B11" s="95">
        <v>7</v>
      </c>
      <c r="C11" s="98"/>
      <c r="D11" s="98"/>
      <c r="E11" s="34">
        <f>$A17</f>
        <v>0</v>
      </c>
      <c r="F11" s="35">
        <f>$A209</f>
        <v>0</v>
      </c>
      <c r="G11" s="39"/>
      <c r="H11" s="39"/>
      <c r="I11" s="40"/>
      <c r="J11" s="40"/>
      <c r="K11" s="40"/>
    </row>
    <row r="12" spans="1:12" ht="20.149999999999999" customHeight="1" x14ac:dyDescent="0.35">
      <c r="A12" s="33"/>
      <c r="B12" s="97">
        <v>8</v>
      </c>
      <c r="C12" s="98"/>
      <c r="D12" s="98"/>
      <c r="E12" s="34">
        <f>$A19</f>
        <v>0</v>
      </c>
      <c r="F12" s="35">
        <f>$A211</f>
        <v>0</v>
      </c>
      <c r="G12" s="39"/>
      <c r="H12" s="39"/>
      <c r="I12" s="40"/>
      <c r="J12" s="40"/>
      <c r="K12" s="40"/>
    </row>
    <row r="13" spans="1:12" ht="20.149999999999999" customHeight="1" x14ac:dyDescent="0.35">
      <c r="A13" s="33"/>
      <c r="B13" s="97">
        <v>9</v>
      </c>
      <c r="C13" s="98"/>
      <c r="D13" s="98"/>
      <c r="E13" s="34">
        <f>$A21</f>
        <v>0</v>
      </c>
      <c r="F13" s="35">
        <f>$A213</f>
        <v>0</v>
      </c>
      <c r="G13" s="39"/>
      <c r="H13" s="39"/>
      <c r="I13" s="40"/>
      <c r="J13" s="40"/>
      <c r="K13" s="40"/>
    </row>
    <row r="14" spans="1:12" ht="20.149999999999999" customHeight="1" x14ac:dyDescent="0.35">
      <c r="A14" s="33"/>
      <c r="B14" s="95">
        <v>10</v>
      </c>
      <c r="C14" s="98"/>
      <c r="D14" s="98"/>
      <c r="E14" s="34">
        <f>$A23</f>
        <v>0</v>
      </c>
      <c r="F14" s="35">
        <f>$A215</f>
        <v>0</v>
      </c>
      <c r="G14" s="39"/>
      <c r="H14" s="39"/>
      <c r="I14" s="40"/>
      <c r="J14" s="40"/>
      <c r="K14" s="40"/>
    </row>
    <row r="15" spans="1:12" ht="20.149999999999999" customHeight="1" x14ac:dyDescent="0.35">
      <c r="A15" s="33"/>
      <c r="B15" s="97">
        <v>11</v>
      </c>
      <c r="C15" s="98"/>
      <c r="D15" s="98"/>
      <c r="E15" s="34">
        <f>$A25</f>
        <v>0</v>
      </c>
      <c r="F15" s="35">
        <f>$A217</f>
        <v>0</v>
      </c>
      <c r="G15" s="39"/>
      <c r="H15" s="39"/>
      <c r="I15" s="40"/>
      <c r="J15" s="40"/>
      <c r="K15" s="40"/>
    </row>
    <row r="16" spans="1:12" ht="20.149999999999999" customHeight="1" x14ac:dyDescent="0.35">
      <c r="A16" s="33"/>
      <c r="B16" s="97">
        <v>12</v>
      </c>
      <c r="C16" s="98"/>
      <c r="D16" s="98"/>
      <c r="E16" s="34">
        <f>$A27</f>
        <v>0</v>
      </c>
      <c r="F16" s="35">
        <f>$A219</f>
        <v>0</v>
      </c>
      <c r="G16" s="39"/>
      <c r="H16" s="39"/>
      <c r="I16" s="40"/>
      <c r="J16" s="40"/>
      <c r="K16" s="40"/>
    </row>
    <row r="17" spans="1:11" ht="20.149999999999999" customHeight="1" x14ac:dyDescent="0.35">
      <c r="A17" s="33"/>
      <c r="B17" s="95">
        <v>13</v>
      </c>
      <c r="C17" s="98"/>
      <c r="D17" s="98"/>
      <c r="E17" s="34">
        <f>$A53</f>
        <v>0</v>
      </c>
      <c r="F17" s="35">
        <f>$A245</f>
        <v>0</v>
      </c>
      <c r="G17" s="39"/>
      <c r="H17" s="39"/>
      <c r="I17" s="40"/>
      <c r="J17" s="40"/>
      <c r="K17" s="40"/>
    </row>
    <row r="18" spans="1:11" ht="20.149999999999999" customHeight="1" x14ac:dyDescent="0.35">
      <c r="A18" s="33"/>
      <c r="B18" s="97">
        <v>14</v>
      </c>
      <c r="C18" s="98"/>
      <c r="D18" s="98"/>
      <c r="E18" s="34">
        <f>$A55</f>
        <v>0</v>
      </c>
      <c r="F18" s="35">
        <f>$A247</f>
        <v>0</v>
      </c>
      <c r="G18" s="39"/>
      <c r="H18" s="39"/>
      <c r="I18" s="40"/>
      <c r="J18" s="39"/>
      <c r="K18" s="39"/>
    </row>
    <row r="19" spans="1:11" ht="20.149999999999999" customHeight="1" x14ac:dyDescent="0.35">
      <c r="A19" s="33"/>
      <c r="B19" s="97">
        <v>15</v>
      </c>
      <c r="C19" s="98"/>
      <c r="D19" s="98"/>
      <c r="E19" s="34">
        <f>$A57</f>
        <v>0</v>
      </c>
      <c r="F19" s="35">
        <f>$A249</f>
        <v>0</v>
      </c>
      <c r="G19" s="39"/>
      <c r="H19" s="39"/>
      <c r="I19" s="40"/>
      <c r="J19" s="39"/>
      <c r="K19" s="39"/>
    </row>
    <row r="20" spans="1:11" ht="20.149999999999999" customHeight="1" x14ac:dyDescent="0.35">
      <c r="A20" s="33"/>
      <c r="B20" s="95">
        <v>16</v>
      </c>
      <c r="C20" s="98"/>
      <c r="D20" s="98"/>
      <c r="E20" s="34">
        <f>$A59</f>
        <v>0</v>
      </c>
      <c r="F20" s="35">
        <f>$A251</f>
        <v>0</v>
      </c>
      <c r="G20" s="39"/>
      <c r="H20" s="39"/>
      <c r="I20" s="40"/>
      <c r="J20" s="39"/>
      <c r="K20" s="39"/>
    </row>
    <row r="21" spans="1:11" ht="20.149999999999999" customHeight="1" x14ac:dyDescent="0.35">
      <c r="A21" s="33"/>
      <c r="B21" s="97">
        <v>17</v>
      </c>
      <c r="C21" s="98"/>
      <c r="D21" s="98"/>
      <c r="E21" s="34">
        <f>$A61</f>
        <v>0</v>
      </c>
      <c r="F21" s="35">
        <f>$A253</f>
        <v>0</v>
      </c>
      <c r="G21" s="39"/>
      <c r="H21" s="39"/>
      <c r="I21" s="40"/>
      <c r="J21" s="39"/>
      <c r="K21" s="39"/>
    </row>
    <row r="22" spans="1:11" ht="20.149999999999999" customHeight="1" x14ac:dyDescent="0.35">
      <c r="A22" s="33"/>
      <c r="B22" s="97">
        <v>18</v>
      </c>
      <c r="C22" s="98"/>
      <c r="D22" s="98"/>
      <c r="E22" s="34">
        <f>$A63</f>
        <v>0</v>
      </c>
      <c r="F22" s="35">
        <f>$A255</f>
        <v>0</v>
      </c>
      <c r="G22" s="39"/>
      <c r="H22" s="39"/>
      <c r="I22" s="40"/>
      <c r="J22" s="39"/>
      <c r="K22" s="39"/>
    </row>
    <row r="23" spans="1:11" ht="20.149999999999999" customHeight="1" x14ac:dyDescent="0.35">
      <c r="A23" s="33"/>
      <c r="B23" s="95">
        <v>19</v>
      </c>
      <c r="C23" s="98"/>
      <c r="D23" s="98"/>
      <c r="E23" s="34">
        <f>$A65</f>
        <v>0</v>
      </c>
      <c r="F23" s="35">
        <f>$A257</f>
        <v>0</v>
      </c>
      <c r="G23" s="39"/>
      <c r="H23" s="39"/>
      <c r="I23" s="40"/>
      <c r="J23" s="39"/>
      <c r="K23" s="39"/>
    </row>
    <row r="24" spans="1:11" ht="20.149999999999999" customHeight="1" x14ac:dyDescent="0.35">
      <c r="A24" s="33"/>
      <c r="B24" s="97">
        <v>20</v>
      </c>
      <c r="C24" s="98"/>
      <c r="D24" s="98"/>
      <c r="E24" s="34">
        <f>$A67</f>
        <v>0</v>
      </c>
      <c r="F24" s="35">
        <f>$A259</f>
        <v>0</v>
      </c>
      <c r="G24" s="39"/>
      <c r="H24" s="39"/>
      <c r="I24" s="40"/>
      <c r="J24" s="39"/>
      <c r="K24" s="39"/>
    </row>
    <row r="25" spans="1:11" ht="20.149999999999999" customHeight="1" x14ac:dyDescent="0.35">
      <c r="A25" s="33"/>
      <c r="B25" s="97">
        <v>21</v>
      </c>
      <c r="C25" s="98"/>
      <c r="D25" s="98"/>
      <c r="E25" s="34">
        <f>$A69</f>
        <v>0</v>
      </c>
      <c r="F25" s="35">
        <f>$A261</f>
        <v>0</v>
      </c>
      <c r="G25" s="39"/>
      <c r="H25" s="39"/>
      <c r="I25" s="40"/>
      <c r="J25" s="39"/>
      <c r="K25" s="39"/>
    </row>
    <row r="26" spans="1:11" ht="20.149999999999999" customHeight="1" x14ac:dyDescent="0.35">
      <c r="A26" s="33"/>
      <c r="B26" s="95">
        <v>22</v>
      </c>
      <c r="C26" s="98"/>
      <c r="D26" s="98"/>
      <c r="E26" s="34">
        <f>$A71</f>
        <v>0</v>
      </c>
      <c r="F26" s="35">
        <f>$A263</f>
        <v>0</v>
      </c>
      <c r="G26" s="39"/>
      <c r="H26" s="39"/>
      <c r="I26" s="40"/>
      <c r="J26" s="39"/>
      <c r="K26" s="39"/>
    </row>
    <row r="27" spans="1:11" ht="20.149999999999999" customHeight="1" x14ac:dyDescent="0.35">
      <c r="A27" s="33"/>
      <c r="B27" s="97">
        <v>23</v>
      </c>
      <c r="C27" s="98"/>
      <c r="D27" s="98"/>
      <c r="E27" s="34">
        <f>$A73</f>
        <v>0</v>
      </c>
      <c r="F27" s="35">
        <f>$A265</f>
        <v>0</v>
      </c>
      <c r="G27" s="39"/>
      <c r="H27" s="39"/>
      <c r="I27" s="40"/>
      <c r="J27" s="39"/>
      <c r="K27" s="39"/>
    </row>
    <row r="28" spans="1:11" ht="20.149999999999999" customHeight="1" x14ac:dyDescent="0.35">
      <c r="A28" s="33"/>
      <c r="B28" s="97">
        <v>24</v>
      </c>
      <c r="C28" s="98"/>
      <c r="D28" s="98"/>
      <c r="E28" s="34">
        <f>$A75</f>
        <v>0</v>
      </c>
      <c r="F28" s="35">
        <f>$A267</f>
        <v>0</v>
      </c>
      <c r="G28" s="39"/>
      <c r="H28" s="39"/>
      <c r="I28" s="40"/>
      <c r="J28" s="39"/>
      <c r="K28" s="39"/>
    </row>
    <row r="29" spans="1:11" ht="20.149999999999999" customHeight="1" x14ac:dyDescent="0.35">
      <c r="A29" s="33"/>
      <c r="B29" s="95">
        <v>25</v>
      </c>
      <c r="C29" s="98"/>
      <c r="D29" s="98"/>
      <c r="E29" s="34">
        <f>$A101</f>
        <v>0</v>
      </c>
      <c r="F29" s="35">
        <f>$A293</f>
        <v>0</v>
      </c>
      <c r="G29" s="39"/>
      <c r="H29" s="39"/>
      <c r="I29" s="40"/>
      <c r="J29" s="39"/>
      <c r="K29" s="39"/>
    </row>
    <row r="30" spans="1:11" ht="20.149999999999999" customHeight="1" x14ac:dyDescent="0.35">
      <c r="A30" s="33"/>
      <c r="B30" s="97">
        <v>26</v>
      </c>
      <c r="C30" s="98"/>
      <c r="D30" s="98"/>
      <c r="E30" s="34">
        <f>$A103</f>
        <v>0</v>
      </c>
      <c r="F30" s="35">
        <f>$A295</f>
        <v>0</v>
      </c>
      <c r="G30" s="39"/>
      <c r="H30" s="39"/>
      <c r="I30" s="40"/>
      <c r="J30" s="39"/>
      <c r="K30" s="39"/>
    </row>
    <row r="31" spans="1:11" ht="20.149999999999999" customHeight="1" x14ac:dyDescent="0.35">
      <c r="A31" s="33"/>
      <c r="B31" s="97">
        <v>27</v>
      </c>
      <c r="C31" s="98"/>
      <c r="D31" s="98"/>
      <c r="E31" s="34">
        <f>$A105</f>
        <v>0</v>
      </c>
      <c r="F31" s="35">
        <f>$A297</f>
        <v>0</v>
      </c>
      <c r="G31" s="39"/>
      <c r="H31" s="39"/>
      <c r="I31" s="40"/>
      <c r="J31" s="39"/>
      <c r="K31" s="39"/>
    </row>
    <row r="32" spans="1:11" ht="20.149999999999999" customHeight="1" x14ac:dyDescent="0.35">
      <c r="A32" s="33"/>
      <c r="B32" s="95">
        <v>28</v>
      </c>
      <c r="C32" s="98"/>
      <c r="D32" s="98"/>
      <c r="E32" s="34">
        <f>$A107</f>
        <v>0</v>
      </c>
      <c r="F32" s="35">
        <f>$A299</f>
        <v>0</v>
      </c>
      <c r="G32" s="39"/>
      <c r="H32" s="39"/>
      <c r="I32" s="40"/>
      <c r="J32" s="39"/>
      <c r="K32" s="39"/>
    </row>
    <row r="33" spans="1:11" ht="20.149999999999999" customHeight="1" x14ac:dyDescent="0.35">
      <c r="A33" s="33"/>
      <c r="B33" s="97">
        <v>29</v>
      </c>
      <c r="C33" s="98"/>
      <c r="D33" s="98"/>
      <c r="E33" s="34">
        <f>$A109</f>
        <v>0</v>
      </c>
      <c r="F33" s="35">
        <f>$A301</f>
        <v>0</v>
      </c>
      <c r="G33" s="39"/>
      <c r="H33" s="39"/>
      <c r="I33" s="40"/>
      <c r="J33" s="39"/>
      <c r="K33" s="39"/>
    </row>
    <row r="34" spans="1:11" ht="20.149999999999999" customHeight="1" x14ac:dyDescent="0.35">
      <c r="A34" s="33"/>
      <c r="B34" s="97">
        <v>30</v>
      </c>
      <c r="C34" s="98"/>
      <c r="D34" s="98"/>
      <c r="E34" s="34">
        <f>$A111</f>
        <v>0</v>
      </c>
      <c r="F34" s="35">
        <f>$A303</f>
        <v>0</v>
      </c>
      <c r="G34" s="39"/>
      <c r="H34" s="39"/>
      <c r="I34" s="40"/>
      <c r="J34" s="39"/>
      <c r="K34" s="39"/>
    </row>
    <row r="35" spans="1:11" ht="20.149999999999999" customHeight="1" x14ac:dyDescent="0.35">
      <c r="A35" s="33"/>
      <c r="B35" s="95">
        <v>31</v>
      </c>
      <c r="C35" s="98"/>
      <c r="D35" s="98"/>
      <c r="E35" s="34">
        <f>$A113</f>
        <v>0</v>
      </c>
      <c r="F35" s="35">
        <f>$A305</f>
        <v>0</v>
      </c>
      <c r="G35" s="39"/>
      <c r="H35" s="39"/>
      <c r="I35" s="40"/>
      <c r="J35" s="39"/>
      <c r="K35" s="39"/>
    </row>
    <row r="36" spans="1:11" ht="20.149999999999999" customHeight="1" x14ac:dyDescent="0.35">
      <c r="A36" s="33"/>
      <c r="B36" s="97">
        <v>32</v>
      </c>
      <c r="C36" s="98"/>
      <c r="D36" s="98"/>
      <c r="E36" s="34">
        <f>$A115</f>
        <v>0</v>
      </c>
      <c r="F36" s="35">
        <f>$A307</f>
        <v>0</v>
      </c>
      <c r="G36" s="39"/>
      <c r="H36" s="39"/>
      <c r="I36" s="40"/>
      <c r="J36" s="39"/>
      <c r="K36" s="39"/>
    </row>
    <row r="37" spans="1:11" ht="20.149999999999999" customHeight="1" x14ac:dyDescent="0.35">
      <c r="A37" s="33"/>
      <c r="B37" s="97">
        <v>33</v>
      </c>
      <c r="C37" s="98"/>
      <c r="D37" s="98"/>
      <c r="E37" s="34">
        <f>$A117</f>
        <v>0</v>
      </c>
      <c r="F37" s="35">
        <f>$A309</f>
        <v>0</v>
      </c>
      <c r="G37" s="39"/>
      <c r="H37" s="39"/>
      <c r="I37" s="40"/>
      <c r="J37" s="39"/>
      <c r="K37" s="39"/>
    </row>
    <row r="38" spans="1:11" ht="20.149999999999999" customHeight="1" x14ac:dyDescent="0.35">
      <c r="A38" s="33"/>
      <c r="B38" s="95">
        <v>34</v>
      </c>
      <c r="C38" s="98"/>
      <c r="D38" s="98"/>
      <c r="E38" s="34">
        <f>$A119</f>
        <v>0</v>
      </c>
      <c r="F38" s="35">
        <f>$A311</f>
        <v>0</v>
      </c>
      <c r="G38" s="39"/>
      <c r="H38" s="39"/>
      <c r="I38" s="40"/>
      <c r="J38" s="39"/>
      <c r="K38" s="39"/>
    </row>
    <row r="39" spans="1:11" ht="20.149999999999999" customHeight="1" x14ac:dyDescent="0.35">
      <c r="A39" s="33"/>
      <c r="B39" s="97">
        <v>35</v>
      </c>
      <c r="C39" s="98"/>
      <c r="D39" s="98"/>
      <c r="E39" s="34">
        <f>$A121</f>
        <v>0</v>
      </c>
      <c r="F39" s="35">
        <f>$A313</f>
        <v>0</v>
      </c>
      <c r="G39" s="39"/>
      <c r="H39" s="39"/>
      <c r="I39" s="40"/>
      <c r="J39" s="39"/>
      <c r="K39" s="39"/>
    </row>
    <row r="40" spans="1:11" ht="20.149999999999999" customHeight="1" x14ac:dyDescent="0.35">
      <c r="A40" s="33"/>
      <c r="B40" s="97">
        <v>36</v>
      </c>
      <c r="C40" s="98"/>
      <c r="D40" s="98"/>
      <c r="E40" s="34">
        <f>$A123</f>
        <v>0</v>
      </c>
      <c r="F40" s="35">
        <f>$A315</f>
        <v>0</v>
      </c>
      <c r="G40" s="39"/>
      <c r="H40" s="39"/>
      <c r="I40" s="40"/>
      <c r="J40" s="39"/>
      <c r="K40" s="39"/>
    </row>
    <row r="41" spans="1:11" ht="20.149999999999999" customHeight="1" x14ac:dyDescent="0.35">
      <c r="A41" s="33"/>
      <c r="B41" s="95">
        <v>37</v>
      </c>
      <c r="C41" s="98"/>
      <c r="D41" s="98"/>
      <c r="E41" s="34">
        <f>$A149</f>
        <v>0</v>
      </c>
      <c r="F41" s="35">
        <f>$A341</f>
        <v>0</v>
      </c>
      <c r="G41" s="39"/>
      <c r="H41" s="39"/>
      <c r="I41" s="40"/>
      <c r="J41" s="39"/>
      <c r="K41" s="39"/>
    </row>
    <row r="42" spans="1:11" ht="20.149999999999999" customHeight="1" x14ac:dyDescent="0.35">
      <c r="A42" s="33"/>
      <c r="B42" s="97">
        <v>38</v>
      </c>
      <c r="C42" s="98"/>
      <c r="D42" s="98"/>
      <c r="E42" s="34">
        <f>$A151</f>
        <v>0</v>
      </c>
      <c r="F42" s="35">
        <f>$A343</f>
        <v>0</v>
      </c>
      <c r="G42" s="39"/>
      <c r="H42" s="39"/>
      <c r="I42" s="40"/>
      <c r="J42" s="39"/>
      <c r="K42" s="39"/>
    </row>
    <row r="43" spans="1:11" ht="20.149999999999999" customHeight="1" x14ac:dyDescent="0.35">
      <c r="A43" s="33"/>
      <c r="B43" s="97">
        <v>39</v>
      </c>
      <c r="C43" s="98"/>
      <c r="D43" s="98"/>
      <c r="E43" s="34">
        <f>$A153</f>
        <v>0</v>
      </c>
      <c r="F43" s="35">
        <f>$A345</f>
        <v>0</v>
      </c>
      <c r="G43" s="39"/>
      <c r="H43" s="39"/>
      <c r="I43" s="40"/>
      <c r="J43" s="39"/>
      <c r="K43" s="39"/>
    </row>
    <row r="44" spans="1:11" ht="20.149999999999999" customHeight="1" x14ac:dyDescent="0.35">
      <c r="A44" s="33"/>
      <c r="B44" s="95">
        <v>40</v>
      </c>
      <c r="C44" s="98"/>
      <c r="D44" s="98"/>
      <c r="E44" s="34">
        <f>$A155</f>
        <v>0</v>
      </c>
      <c r="F44" s="35">
        <f>$A347</f>
        <v>0</v>
      </c>
      <c r="G44" s="39"/>
      <c r="H44" s="39"/>
      <c r="I44" s="40"/>
      <c r="J44" s="39"/>
      <c r="K44" s="39"/>
    </row>
    <row r="45" spans="1:11" ht="20.149999999999999" customHeight="1" x14ac:dyDescent="0.35">
      <c r="A45" s="33"/>
      <c r="B45" s="97">
        <v>41</v>
      </c>
      <c r="C45" s="98"/>
      <c r="D45" s="98"/>
      <c r="E45" s="34">
        <f>$A157</f>
        <v>0</v>
      </c>
      <c r="F45" s="35">
        <f>$A349</f>
        <v>0</v>
      </c>
      <c r="G45" s="39"/>
      <c r="H45" s="39"/>
      <c r="I45" s="40"/>
      <c r="J45" s="39"/>
      <c r="K45" s="39"/>
    </row>
    <row r="46" spans="1:11" ht="20.149999999999999" customHeight="1" x14ac:dyDescent="0.35">
      <c r="A46" s="33"/>
      <c r="B46" s="97">
        <v>42</v>
      </c>
      <c r="C46" s="98"/>
      <c r="D46" s="98"/>
      <c r="E46" s="34">
        <f>$A159</f>
        <v>0</v>
      </c>
      <c r="F46" s="35">
        <f>$A351</f>
        <v>0</v>
      </c>
      <c r="G46" s="39"/>
      <c r="H46" s="39"/>
      <c r="I46" s="40"/>
      <c r="J46" s="39"/>
      <c r="K46" s="39"/>
    </row>
    <row r="47" spans="1:11" ht="20.149999999999999" customHeight="1" x14ac:dyDescent="0.35">
      <c r="A47" s="33"/>
      <c r="B47" s="95">
        <v>43</v>
      </c>
      <c r="C47" s="98"/>
      <c r="D47" s="98"/>
      <c r="E47" s="34">
        <f>$A161</f>
        <v>0</v>
      </c>
      <c r="F47" s="35">
        <f>$A353</f>
        <v>0</v>
      </c>
      <c r="G47" s="39"/>
      <c r="H47" s="39"/>
      <c r="I47" s="40"/>
      <c r="J47" s="39"/>
      <c r="K47" s="39"/>
    </row>
    <row r="48" spans="1:11" ht="20.149999999999999" customHeight="1" x14ac:dyDescent="0.35">
      <c r="A48" s="33"/>
      <c r="B48" s="97">
        <v>44</v>
      </c>
      <c r="C48" s="98"/>
      <c r="D48" s="98"/>
      <c r="E48" s="34">
        <f>$A163</f>
        <v>0</v>
      </c>
      <c r="F48" s="35">
        <f>$A355</f>
        <v>0</v>
      </c>
      <c r="G48" s="39"/>
      <c r="H48" s="39"/>
      <c r="I48" s="40"/>
      <c r="J48" s="39"/>
      <c r="K48" s="39"/>
    </row>
    <row r="49" spans="1:11" ht="20.149999999999999" customHeight="1" x14ac:dyDescent="0.35">
      <c r="A49" s="33"/>
      <c r="B49" s="97">
        <v>45</v>
      </c>
      <c r="C49" s="98"/>
      <c r="D49" s="98"/>
      <c r="E49" s="34">
        <f>$A165</f>
        <v>0</v>
      </c>
      <c r="F49" s="35">
        <f>$A357</f>
        <v>0</v>
      </c>
      <c r="G49" s="39"/>
      <c r="H49" s="39"/>
      <c r="I49" s="40"/>
      <c r="J49" s="39"/>
      <c r="K49" s="39"/>
    </row>
    <row r="50" spans="1:11" ht="20.149999999999999" customHeight="1" x14ac:dyDescent="0.35">
      <c r="A50" s="33"/>
      <c r="B50" s="95">
        <v>46</v>
      </c>
      <c r="C50" s="98"/>
      <c r="D50" s="98"/>
      <c r="E50" s="34">
        <f>$A167</f>
        <v>0</v>
      </c>
      <c r="F50" s="35">
        <f>$A359</f>
        <v>0</v>
      </c>
      <c r="G50" s="39"/>
      <c r="H50" s="39"/>
      <c r="I50" s="40"/>
      <c r="J50" s="39"/>
      <c r="K50" s="39"/>
    </row>
    <row r="51" spans="1:11" ht="20.149999999999999" customHeight="1" x14ac:dyDescent="0.35">
      <c r="A51" s="33"/>
      <c r="B51" s="97">
        <v>47</v>
      </c>
      <c r="C51" s="98"/>
      <c r="D51" s="98"/>
      <c r="E51" s="34">
        <f>$A169</f>
        <v>0</v>
      </c>
      <c r="F51" s="35">
        <f>$A361</f>
        <v>0</v>
      </c>
      <c r="G51" s="39"/>
      <c r="H51" s="39"/>
      <c r="I51" s="40"/>
      <c r="J51" s="39"/>
      <c r="K51" s="39"/>
    </row>
    <row r="52" spans="1:11" ht="20.149999999999999" customHeight="1" x14ac:dyDescent="0.35">
      <c r="A52" s="33"/>
      <c r="B52" s="100">
        <v>48</v>
      </c>
      <c r="C52" s="100" t="s">
        <v>119</v>
      </c>
      <c r="D52" s="100" t="s">
        <v>120</v>
      </c>
      <c r="E52" s="34">
        <f>$A171</f>
        <v>0</v>
      </c>
      <c r="F52" s="35">
        <f>$A363</f>
        <v>0</v>
      </c>
      <c r="G52" s="39"/>
      <c r="H52" s="39"/>
      <c r="I52" s="40"/>
      <c r="J52" s="39"/>
      <c r="K52" s="39"/>
    </row>
    <row r="53" spans="1:11" ht="20.149999999999999" customHeight="1" x14ac:dyDescent="0.35">
      <c r="A53" s="44"/>
      <c r="B53" s="98">
        <v>1</v>
      </c>
      <c r="C53" s="98" t="str">
        <f>IF(C$5="","",C$5)</f>
        <v/>
      </c>
      <c r="D53" s="98" t="str">
        <f>IF(D$5="","",D$5)</f>
        <v/>
      </c>
      <c r="E53" s="42">
        <f>$A6</f>
        <v>0</v>
      </c>
      <c r="F53" s="35">
        <f>$A198</f>
        <v>0</v>
      </c>
      <c r="G53" s="39"/>
      <c r="H53" s="39"/>
      <c r="I53" s="40"/>
      <c r="J53" s="39"/>
      <c r="K53" s="39"/>
    </row>
    <row r="54" spans="1:11" ht="20.149999999999999" customHeight="1" x14ac:dyDescent="0.35">
      <c r="A54" s="44"/>
      <c r="B54" s="98">
        <v>2</v>
      </c>
      <c r="C54" s="98" t="str">
        <f>IF(C$6="","",C$6)</f>
        <v/>
      </c>
      <c r="D54" s="98" t="str">
        <f>IF(D$6="","",D$6)</f>
        <v/>
      </c>
      <c r="E54" s="42">
        <f>$A8</f>
        <v>0</v>
      </c>
      <c r="F54" s="35">
        <f>$A200</f>
        <v>0</v>
      </c>
      <c r="G54" s="39"/>
      <c r="H54" s="39"/>
      <c r="I54" s="40"/>
      <c r="J54" s="39"/>
      <c r="K54" s="39"/>
    </row>
    <row r="55" spans="1:11" ht="20.149999999999999" customHeight="1" x14ac:dyDescent="0.35">
      <c r="A55" s="44"/>
      <c r="B55" s="98">
        <v>3</v>
      </c>
      <c r="C55" s="98" t="str">
        <f>IF(C$7="","",C$7)</f>
        <v/>
      </c>
      <c r="D55" s="98" t="str">
        <f>IF(D$7="","",D$7)</f>
        <v/>
      </c>
      <c r="E55" s="42">
        <f>$A10</f>
        <v>0</v>
      </c>
      <c r="F55" s="35">
        <f>$A202</f>
        <v>0</v>
      </c>
      <c r="G55" s="39"/>
      <c r="H55" s="39"/>
      <c r="I55" s="40"/>
      <c r="J55" s="39"/>
      <c r="K55" s="39"/>
    </row>
    <row r="56" spans="1:11" ht="20.149999999999999" customHeight="1" x14ac:dyDescent="0.35">
      <c r="A56" s="44"/>
      <c r="B56" s="98">
        <v>4</v>
      </c>
      <c r="C56" s="98" t="str">
        <f>IF(C$8="","",C$8)</f>
        <v/>
      </c>
      <c r="D56" s="98" t="str">
        <f>IF(D$8="","",D$8)</f>
        <v/>
      </c>
      <c r="E56" s="42">
        <f>$A12</f>
        <v>0</v>
      </c>
      <c r="F56" s="35">
        <f>$A204</f>
        <v>0</v>
      </c>
      <c r="G56" s="39"/>
      <c r="H56" s="39"/>
      <c r="I56" s="40"/>
      <c r="J56" s="39"/>
      <c r="K56" s="39"/>
    </row>
    <row r="57" spans="1:11" ht="20.149999999999999" customHeight="1" x14ac:dyDescent="0.35">
      <c r="A57" s="44"/>
      <c r="B57" s="98">
        <v>5</v>
      </c>
      <c r="C57" s="98" t="str">
        <f>IF(C$9="","",C$9)</f>
        <v/>
      </c>
      <c r="D57" s="98" t="str">
        <f>IF(D$9="","",D$9)</f>
        <v/>
      </c>
      <c r="E57" s="42">
        <f>$A14</f>
        <v>0</v>
      </c>
      <c r="F57" s="35">
        <f>$A206</f>
        <v>0</v>
      </c>
      <c r="G57" s="39"/>
      <c r="H57" s="39"/>
      <c r="I57" s="40"/>
      <c r="J57" s="39"/>
      <c r="K57" s="39"/>
    </row>
    <row r="58" spans="1:11" ht="20.149999999999999" customHeight="1" x14ac:dyDescent="0.35">
      <c r="A58" s="44"/>
      <c r="B58" s="98">
        <v>6</v>
      </c>
      <c r="C58" s="98" t="str">
        <f>IF(C$10="","",C$10)</f>
        <v/>
      </c>
      <c r="D58" s="98" t="str">
        <f>IF(D$10="","",D$10)</f>
        <v/>
      </c>
      <c r="E58" s="42">
        <f>$A16</f>
        <v>0</v>
      </c>
      <c r="F58" s="35">
        <f>$A208</f>
        <v>0</v>
      </c>
      <c r="G58" s="39"/>
      <c r="H58" s="39"/>
      <c r="I58" s="40"/>
      <c r="J58" s="39"/>
      <c r="K58" s="39"/>
    </row>
    <row r="59" spans="1:11" ht="20.149999999999999" customHeight="1" x14ac:dyDescent="0.35">
      <c r="A59" s="44"/>
      <c r="B59" s="98">
        <v>7</v>
      </c>
      <c r="C59" s="98" t="str">
        <f>IF(C$11="","",C$11)</f>
        <v/>
      </c>
      <c r="D59" s="98" t="str">
        <f>IF(D$11="","",D$11)</f>
        <v/>
      </c>
      <c r="E59" s="42">
        <f>$A18</f>
        <v>0</v>
      </c>
      <c r="F59" s="35">
        <f>$A210</f>
        <v>0</v>
      </c>
      <c r="G59" s="39"/>
      <c r="H59" s="39"/>
      <c r="I59" s="40"/>
      <c r="J59" s="39"/>
      <c r="K59" s="39"/>
    </row>
    <row r="60" spans="1:11" ht="20.149999999999999" customHeight="1" x14ac:dyDescent="0.35">
      <c r="A60" s="44"/>
      <c r="B60" s="98">
        <v>8</v>
      </c>
      <c r="C60" s="98" t="str">
        <f>IF(C$12="","",C$12)</f>
        <v/>
      </c>
      <c r="D60" s="98" t="str">
        <f>IF(D$12="","",D$12)</f>
        <v/>
      </c>
      <c r="E60" s="42">
        <f>$A20</f>
        <v>0</v>
      </c>
      <c r="F60" s="35">
        <f>$A212</f>
        <v>0</v>
      </c>
      <c r="G60" s="39"/>
      <c r="H60" s="39"/>
      <c r="I60" s="40"/>
      <c r="J60" s="39"/>
      <c r="K60" s="39"/>
    </row>
    <row r="61" spans="1:11" ht="20.149999999999999" customHeight="1" x14ac:dyDescent="0.35">
      <c r="A61" s="44"/>
      <c r="B61" s="98">
        <v>9</v>
      </c>
      <c r="C61" s="98" t="str">
        <f>IF(C$13="","",C$13)</f>
        <v/>
      </c>
      <c r="D61" s="98" t="str">
        <f>IF(D$13="","",D$13)</f>
        <v/>
      </c>
      <c r="E61" s="42">
        <f>$A22</f>
        <v>0</v>
      </c>
      <c r="F61" s="35">
        <f>$A214</f>
        <v>0</v>
      </c>
      <c r="G61" s="39"/>
      <c r="H61" s="39"/>
      <c r="I61" s="40"/>
      <c r="J61" s="39"/>
      <c r="K61" s="39"/>
    </row>
    <row r="62" spans="1:11" ht="20.149999999999999" customHeight="1" x14ac:dyDescent="0.35">
      <c r="A62" s="44"/>
      <c r="B62" s="98">
        <v>10</v>
      </c>
      <c r="C62" s="98" t="str">
        <f>IF(C$14="","",C$14)</f>
        <v/>
      </c>
      <c r="D62" s="98" t="str">
        <f>IF(D$14="","",D$14)</f>
        <v/>
      </c>
      <c r="E62" s="42">
        <f>$A24</f>
        <v>0</v>
      </c>
      <c r="F62" s="35">
        <f>$A216</f>
        <v>0</v>
      </c>
      <c r="G62" s="39"/>
      <c r="H62" s="39"/>
      <c r="I62" s="40"/>
      <c r="J62" s="39"/>
      <c r="K62" s="39"/>
    </row>
    <row r="63" spans="1:11" ht="20.149999999999999" customHeight="1" x14ac:dyDescent="0.35">
      <c r="A63" s="44"/>
      <c r="B63" s="98">
        <v>11</v>
      </c>
      <c r="C63" s="98" t="str">
        <f>IF(C$15="","",C$15)</f>
        <v/>
      </c>
      <c r="D63" s="98" t="str">
        <f>IF(D$15="","",D$15)</f>
        <v/>
      </c>
      <c r="E63" s="42">
        <f>$A26</f>
        <v>0</v>
      </c>
      <c r="F63" s="35">
        <f>$A218</f>
        <v>0</v>
      </c>
      <c r="G63" s="39"/>
      <c r="H63" s="39"/>
      <c r="I63" s="40"/>
      <c r="J63" s="39"/>
      <c r="K63" s="39"/>
    </row>
    <row r="64" spans="1:11" ht="20.149999999999999" customHeight="1" x14ac:dyDescent="0.35">
      <c r="A64" s="44"/>
      <c r="B64" s="98">
        <v>12</v>
      </c>
      <c r="C64" s="98" t="str">
        <f>IF(C$16="","",C$16)</f>
        <v/>
      </c>
      <c r="D64" s="98" t="str">
        <f>IF(D$16="","",D$16)</f>
        <v/>
      </c>
      <c r="E64" s="42">
        <f>$A28</f>
        <v>0</v>
      </c>
      <c r="F64" s="35">
        <f>$A220</f>
        <v>0</v>
      </c>
      <c r="G64" s="39"/>
      <c r="H64" s="39"/>
      <c r="I64" s="40"/>
      <c r="J64" s="39"/>
      <c r="K64" s="39"/>
    </row>
    <row r="65" spans="1:11" ht="20.149999999999999" customHeight="1" x14ac:dyDescent="0.35">
      <c r="A65" s="44"/>
      <c r="B65" s="98">
        <v>13</v>
      </c>
      <c r="C65" s="98" t="str">
        <f>IF(C$17="","",C$17)</f>
        <v/>
      </c>
      <c r="D65" s="98" t="str">
        <f>IF(D$17="","",D$17)</f>
        <v/>
      </c>
      <c r="E65" s="42">
        <f>$A54</f>
        <v>0</v>
      </c>
      <c r="F65" s="35">
        <f>$A246</f>
        <v>0</v>
      </c>
      <c r="G65" s="39"/>
      <c r="H65" s="39"/>
      <c r="I65" s="40"/>
      <c r="J65" s="39"/>
      <c r="K65" s="39"/>
    </row>
    <row r="66" spans="1:11" ht="20.149999999999999" customHeight="1" x14ac:dyDescent="0.35">
      <c r="A66" s="44"/>
      <c r="B66" s="98">
        <v>14</v>
      </c>
      <c r="C66" s="98" t="str">
        <f>IF(C$18="","",C$18)</f>
        <v/>
      </c>
      <c r="D66" s="98" t="str">
        <f>IF(D$18="","",D$18)</f>
        <v/>
      </c>
      <c r="E66" s="42">
        <f>$A56</f>
        <v>0</v>
      </c>
      <c r="F66" s="35">
        <f>$A248</f>
        <v>0</v>
      </c>
      <c r="G66" s="39"/>
      <c r="H66" s="39"/>
      <c r="I66" s="40"/>
      <c r="J66" s="39"/>
      <c r="K66" s="39"/>
    </row>
    <row r="67" spans="1:11" ht="20.149999999999999" customHeight="1" x14ac:dyDescent="0.35">
      <c r="A67" s="44"/>
      <c r="B67" s="98">
        <v>15</v>
      </c>
      <c r="C67" s="98" t="str">
        <f>IF(C$19="","",C$19)</f>
        <v/>
      </c>
      <c r="D67" s="98" t="str">
        <f>IF(D$19="","",D$19)</f>
        <v/>
      </c>
      <c r="E67" s="42">
        <f>$A58</f>
        <v>0</v>
      </c>
      <c r="F67" s="35">
        <f>$A250</f>
        <v>0</v>
      </c>
      <c r="G67" s="39"/>
      <c r="H67" s="39"/>
      <c r="I67" s="40"/>
      <c r="J67" s="39"/>
      <c r="K67" s="39"/>
    </row>
    <row r="68" spans="1:11" ht="20.149999999999999" customHeight="1" x14ac:dyDescent="0.35">
      <c r="A68" s="44"/>
      <c r="B68" s="98">
        <v>16</v>
      </c>
      <c r="C68" s="98" t="str">
        <f>IF(C$20="","",C$20)</f>
        <v/>
      </c>
      <c r="D68" s="98" t="str">
        <f>IF(D$20="","",D$20)</f>
        <v/>
      </c>
      <c r="E68" s="42">
        <f>$A60</f>
        <v>0</v>
      </c>
      <c r="F68" s="35">
        <f>$A252</f>
        <v>0</v>
      </c>
      <c r="G68" s="39"/>
      <c r="H68" s="39"/>
      <c r="I68" s="40"/>
      <c r="J68" s="39"/>
      <c r="K68" s="39"/>
    </row>
    <row r="69" spans="1:11" ht="20.149999999999999" customHeight="1" x14ac:dyDescent="0.35">
      <c r="A69" s="44"/>
      <c r="B69" s="98">
        <v>17</v>
      </c>
      <c r="C69" s="98" t="str">
        <f>IF(C$21="","",C$21)</f>
        <v/>
      </c>
      <c r="D69" s="98" t="str">
        <f>IF(D$21="","",D$21)</f>
        <v/>
      </c>
      <c r="E69" s="42">
        <f>$A62</f>
        <v>0</v>
      </c>
      <c r="F69" s="35">
        <f>$A254</f>
        <v>0</v>
      </c>
      <c r="G69" s="39"/>
      <c r="H69" s="39"/>
      <c r="I69" s="40"/>
      <c r="J69" s="39"/>
      <c r="K69" s="39"/>
    </row>
    <row r="70" spans="1:11" ht="20.149999999999999" customHeight="1" x14ac:dyDescent="0.35">
      <c r="A70" s="44"/>
      <c r="B70" s="98">
        <v>18</v>
      </c>
      <c r="C70" s="98" t="str">
        <f>IF(C$22="","",C$22)</f>
        <v/>
      </c>
      <c r="D70" s="98" t="str">
        <f>IF(D$22="","",D$22)</f>
        <v/>
      </c>
      <c r="E70" s="42">
        <f>$A64</f>
        <v>0</v>
      </c>
      <c r="F70" s="35">
        <f>$A256</f>
        <v>0</v>
      </c>
      <c r="G70" s="39"/>
      <c r="H70" s="39"/>
      <c r="I70" s="40"/>
      <c r="J70" s="39"/>
      <c r="K70" s="39"/>
    </row>
    <row r="71" spans="1:11" ht="20.149999999999999" customHeight="1" x14ac:dyDescent="0.35">
      <c r="A71" s="44"/>
      <c r="B71" s="98">
        <v>19</v>
      </c>
      <c r="C71" s="98" t="str">
        <f>IF(C$23="","",C$23)</f>
        <v/>
      </c>
      <c r="D71" s="98" t="str">
        <f>IF(D$23="","",D$23)</f>
        <v/>
      </c>
      <c r="E71" s="42">
        <f>$A66</f>
        <v>0</v>
      </c>
      <c r="F71" s="35">
        <f>$A258</f>
        <v>0</v>
      </c>
      <c r="G71" s="39"/>
      <c r="H71" s="39"/>
      <c r="I71" s="40"/>
      <c r="J71" s="39"/>
      <c r="K71" s="39"/>
    </row>
    <row r="72" spans="1:11" ht="20.149999999999999" customHeight="1" x14ac:dyDescent="0.35">
      <c r="A72" s="44"/>
      <c r="B72" s="98">
        <v>20</v>
      </c>
      <c r="C72" s="98" t="str">
        <f>IF(C$24="","",C$24)</f>
        <v/>
      </c>
      <c r="D72" s="98" t="str">
        <f>IF(D$24="","",D$24)</f>
        <v/>
      </c>
      <c r="E72" s="42">
        <f>$A68</f>
        <v>0</v>
      </c>
      <c r="F72" s="35">
        <f>$A260</f>
        <v>0</v>
      </c>
      <c r="G72" s="39"/>
      <c r="H72" s="39"/>
      <c r="I72" s="40"/>
      <c r="J72" s="39"/>
      <c r="K72" s="39"/>
    </row>
    <row r="73" spans="1:11" ht="20.149999999999999" customHeight="1" x14ac:dyDescent="0.35">
      <c r="A73" s="44"/>
      <c r="B73" s="98">
        <v>21</v>
      </c>
      <c r="C73" s="98" t="str">
        <f>IF(C$25="","",C$25)</f>
        <v/>
      </c>
      <c r="D73" s="98" t="str">
        <f>IF(D$25="","",D$25)</f>
        <v/>
      </c>
      <c r="E73" s="42">
        <f>$A70</f>
        <v>0</v>
      </c>
      <c r="F73" s="35">
        <f>$A262</f>
        <v>0</v>
      </c>
      <c r="G73" s="39"/>
      <c r="H73" s="39"/>
      <c r="I73" s="40"/>
      <c r="J73" s="39"/>
      <c r="K73" s="39"/>
    </row>
    <row r="74" spans="1:11" ht="20.149999999999999" customHeight="1" x14ac:dyDescent="0.35">
      <c r="A74" s="44"/>
      <c r="B74" s="98">
        <v>22</v>
      </c>
      <c r="C74" s="98" t="str">
        <f>IF(C$26="","",C$26)</f>
        <v/>
      </c>
      <c r="D74" s="98" t="str">
        <f>IF(D$26="","",D$26)</f>
        <v/>
      </c>
      <c r="E74" s="42">
        <f>$A72</f>
        <v>0</v>
      </c>
      <c r="F74" s="35">
        <f>$A264</f>
        <v>0</v>
      </c>
      <c r="G74" s="39"/>
      <c r="H74" s="39"/>
      <c r="I74" s="40"/>
      <c r="J74" s="39"/>
      <c r="K74" s="39"/>
    </row>
    <row r="75" spans="1:11" ht="20.149999999999999" customHeight="1" x14ac:dyDescent="0.35">
      <c r="A75" s="44"/>
      <c r="B75" s="98">
        <v>23</v>
      </c>
      <c r="C75" s="98" t="str">
        <f>IF(C$27="","",C$27)</f>
        <v/>
      </c>
      <c r="D75" s="98" t="str">
        <f>IF(D$27="","",D$27)</f>
        <v/>
      </c>
      <c r="E75" s="42">
        <f>$A74</f>
        <v>0</v>
      </c>
      <c r="F75" s="35">
        <f>$A266</f>
        <v>0</v>
      </c>
      <c r="G75" s="39"/>
      <c r="H75" s="39"/>
      <c r="I75" s="40"/>
      <c r="J75" s="39"/>
      <c r="K75" s="39"/>
    </row>
    <row r="76" spans="1:11" ht="20.149999999999999" customHeight="1" x14ac:dyDescent="0.35">
      <c r="A76" s="44"/>
      <c r="B76" s="98">
        <v>24</v>
      </c>
      <c r="C76" s="98" t="str">
        <f>IF(C$28="","",C$28)</f>
        <v/>
      </c>
      <c r="D76" s="98" t="str">
        <f>IF(D$28="","",D$28)</f>
        <v/>
      </c>
      <c r="E76" s="42">
        <f>$A76</f>
        <v>0</v>
      </c>
      <c r="F76" s="35">
        <f>$A268</f>
        <v>0</v>
      </c>
      <c r="G76" s="39"/>
      <c r="H76" s="39"/>
      <c r="I76" s="40"/>
      <c r="J76" s="39"/>
      <c r="K76" s="39"/>
    </row>
    <row r="77" spans="1:11" ht="20.149999999999999" customHeight="1" x14ac:dyDescent="0.35">
      <c r="A77" s="44"/>
      <c r="B77" s="98">
        <v>25</v>
      </c>
      <c r="C77" s="98" t="str">
        <f>IF(C$29="","",C$29)</f>
        <v/>
      </c>
      <c r="D77" s="98" t="str">
        <f>IF(D$29="","",D$29)</f>
        <v/>
      </c>
      <c r="E77" s="42">
        <f>$A102</f>
        <v>0</v>
      </c>
      <c r="F77" s="35">
        <f>$A294</f>
        <v>0</v>
      </c>
      <c r="G77" s="39"/>
      <c r="H77" s="39"/>
      <c r="I77" s="40"/>
      <c r="J77" s="39"/>
      <c r="K77" s="39"/>
    </row>
    <row r="78" spans="1:11" ht="20.149999999999999" customHeight="1" x14ac:dyDescent="0.35">
      <c r="A78" s="44"/>
      <c r="B78" s="98">
        <v>26</v>
      </c>
      <c r="C78" s="98" t="str">
        <f>IF(C$30="","",C$30)</f>
        <v/>
      </c>
      <c r="D78" s="98" t="str">
        <f>IF(D$30="","",D$30)</f>
        <v/>
      </c>
      <c r="E78" s="42">
        <f>$A104</f>
        <v>0</v>
      </c>
      <c r="F78" s="35">
        <f>$A296</f>
        <v>0</v>
      </c>
      <c r="G78" s="39"/>
      <c r="H78" s="39"/>
      <c r="I78" s="40"/>
      <c r="J78" s="39"/>
      <c r="K78" s="39"/>
    </row>
    <row r="79" spans="1:11" ht="20.149999999999999" customHeight="1" x14ac:dyDescent="0.35">
      <c r="A79" s="44"/>
      <c r="B79" s="98">
        <v>27</v>
      </c>
      <c r="C79" s="98" t="str">
        <f>IF(C$31="","",C$31)</f>
        <v/>
      </c>
      <c r="D79" s="98" t="str">
        <f>IF(D$31="","",D$31)</f>
        <v/>
      </c>
      <c r="E79" s="42">
        <f>$A106</f>
        <v>0</v>
      </c>
      <c r="F79" s="35">
        <f>$A298</f>
        <v>0</v>
      </c>
      <c r="G79" s="39"/>
      <c r="H79" s="39"/>
      <c r="I79" s="40"/>
      <c r="J79" s="39"/>
      <c r="K79" s="39"/>
    </row>
    <row r="80" spans="1:11" ht="20.149999999999999" customHeight="1" x14ac:dyDescent="0.35">
      <c r="A80" s="44"/>
      <c r="B80" s="98">
        <v>28</v>
      </c>
      <c r="C80" s="98" t="str">
        <f>IF(C$32="","",C$32)</f>
        <v/>
      </c>
      <c r="D80" s="98" t="str">
        <f>IF(D$32="","",D$32)</f>
        <v/>
      </c>
      <c r="E80" s="42">
        <f>$A108</f>
        <v>0</v>
      </c>
      <c r="F80" s="35">
        <f>$A300</f>
        <v>0</v>
      </c>
      <c r="G80" s="39"/>
      <c r="H80" s="39"/>
      <c r="I80" s="40"/>
      <c r="J80" s="39"/>
      <c r="K80" s="39"/>
    </row>
    <row r="81" spans="1:11" ht="20.149999999999999" customHeight="1" x14ac:dyDescent="0.35">
      <c r="A81" s="44"/>
      <c r="B81" s="98">
        <v>29</v>
      </c>
      <c r="C81" s="98" t="str">
        <f>IF(C$33="","",C$33)</f>
        <v/>
      </c>
      <c r="D81" s="98" t="str">
        <f>IF(D$33="","",D$33)</f>
        <v/>
      </c>
      <c r="E81" s="42">
        <f>$A110</f>
        <v>0</v>
      </c>
      <c r="F81" s="35">
        <f>$A302</f>
        <v>0</v>
      </c>
      <c r="G81" s="39"/>
      <c r="H81" s="39"/>
      <c r="I81" s="40"/>
      <c r="J81" s="39"/>
      <c r="K81" s="39"/>
    </row>
    <row r="82" spans="1:11" ht="20.149999999999999" customHeight="1" x14ac:dyDescent="0.35">
      <c r="A82" s="44"/>
      <c r="B82" s="98">
        <v>30</v>
      </c>
      <c r="C82" s="98" t="str">
        <f>IF(C$34="","",C$34)</f>
        <v/>
      </c>
      <c r="D82" s="98" t="str">
        <f>IF(D$34="","",D$34)</f>
        <v/>
      </c>
      <c r="E82" s="42">
        <f>$A112</f>
        <v>0</v>
      </c>
      <c r="F82" s="35">
        <f>$A304</f>
        <v>0</v>
      </c>
      <c r="G82" s="39"/>
      <c r="H82" s="39"/>
      <c r="I82" s="40"/>
      <c r="J82" s="39"/>
      <c r="K82" s="39"/>
    </row>
    <row r="83" spans="1:11" ht="20.149999999999999" customHeight="1" x14ac:dyDescent="0.35">
      <c r="A83" s="44"/>
      <c r="B83" s="98">
        <v>31</v>
      </c>
      <c r="C83" s="98" t="str">
        <f>IF(C$35="","",C$35)</f>
        <v/>
      </c>
      <c r="D83" s="98" t="str">
        <f>IF(D$35="","",D$35)</f>
        <v/>
      </c>
      <c r="E83" s="42">
        <f>$A114</f>
        <v>0</v>
      </c>
      <c r="F83" s="35">
        <f>$A306</f>
        <v>0</v>
      </c>
      <c r="G83" s="39"/>
      <c r="H83" s="39"/>
      <c r="I83" s="40"/>
      <c r="J83" s="39"/>
      <c r="K83" s="39"/>
    </row>
    <row r="84" spans="1:11" ht="20.149999999999999" customHeight="1" x14ac:dyDescent="0.35">
      <c r="A84" s="44"/>
      <c r="B84" s="98">
        <v>32</v>
      </c>
      <c r="C84" s="98" t="str">
        <f>IF(C$36="","",C$36)</f>
        <v/>
      </c>
      <c r="D84" s="98" t="str">
        <f>IF(D$36="","",D$36)</f>
        <v/>
      </c>
      <c r="E84" s="42">
        <f>$A116</f>
        <v>0</v>
      </c>
      <c r="F84" s="35">
        <f>$A308</f>
        <v>0</v>
      </c>
      <c r="G84" s="39"/>
      <c r="H84" s="39"/>
      <c r="I84" s="40"/>
      <c r="J84" s="39"/>
      <c r="K84" s="39"/>
    </row>
    <row r="85" spans="1:11" ht="20.149999999999999" customHeight="1" x14ac:dyDescent="0.35">
      <c r="A85" s="44"/>
      <c r="B85" s="98">
        <v>33</v>
      </c>
      <c r="C85" s="98" t="str">
        <f>IF(C$37="","",C$37)</f>
        <v/>
      </c>
      <c r="D85" s="98" t="str">
        <f>IF(D$37="","",D$37)</f>
        <v/>
      </c>
      <c r="E85" s="42">
        <f>$A118</f>
        <v>0</v>
      </c>
      <c r="F85" s="35">
        <f>$A310</f>
        <v>0</v>
      </c>
      <c r="G85" s="39"/>
      <c r="H85" s="39"/>
      <c r="I85" s="40"/>
      <c r="J85" s="39"/>
      <c r="K85" s="39"/>
    </row>
    <row r="86" spans="1:11" ht="20.149999999999999" customHeight="1" x14ac:dyDescent="0.35">
      <c r="A86" s="44"/>
      <c r="B86" s="98">
        <v>34</v>
      </c>
      <c r="C86" s="98" t="str">
        <f>IF(C$38="","",C$38)</f>
        <v/>
      </c>
      <c r="D86" s="98" t="str">
        <f>IF(D$38="","",D$38)</f>
        <v/>
      </c>
      <c r="E86" s="42">
        <f>$A120</f>
        <v>0</v>
      </c>
      <c r="F86" s="35">
        <f>$A312</f>
        <v>0</v>
      </c>
      <c r="G86" s="39"/>
      <c r="H86" s="39"/>
      <c r="I86" s="40"/>
      <c r="J86" s="39"/>
      <c r="K86" s="39"/>
    </row>
    <row r="87" spans="1:11" ht="20.149999999999999" customHeight="1" x14ac:dyDescent="0.35">
      <c r="A87" s="44"/>
      <c r="B87" s="98">
        <v>35</v>
      </c>
      <c r="C87" s="98" t="str">
        <f>IF(C$39="","",C$39)</f>
        <v/>
      </c>
      <c r="D87" s="98" t="str">
        <f>IF(D$39="","",D$39)</f>
        <v/>
      </c>
      <c r="E87" s="42">
        <f>$A122</f>
        <v>0</v>
      </c>
      <c r="F87" s="35">
        <f>$A314</f>
        <v>0</v>
      </c>
      <c r="G87" s="39"/>
      <c r="H87" s="39"/>
      <c r="I87" s="40"/>
      <c r="J87" s="39"/>
      <c r="K87" s="39"/>
    </row>
    <row r="88" spans="1:11" ht="20.149999999999999" customHeight="1" x14ac:dyDescent="0.35">
      <c r="A88" s="44"/>
      <c r="B88" s="98">
        <v>36</v>
      </c>
      <c r="C88" s="98" t="str">
        <f>IF(C$40="","",C$40)</f>
        <v/>
      </c>
      <c r="D88" s="98" t="str">
        <f>IF(D$40="","",D$40)</f>
        <v/>
      </c>
      <c r="E88" s="42">
        <f>$A124</f>
        <v>0</v>
      </c>
      <c r="F88" s="35">
        <f>$A316</f>
        <v>0</v>
      </c>
      <c r="G88" s="39"/>
      <c r="H88" s="39"/>
      <c r="I88" s="40"/>
      <c r="J88" s="39"/>
      <c r="K88" s="39"/>
    </row>
    <row r="89" spans="1:11" ht="20.149999999999999" customHeight="1" x14ac:dyDescent="0.35">
      <c r="A89" s="44"/>
      <c r="B89" s="98">
        <v>37</v>
      </c>
      <c r="C89" s="98" t="str">
        <f>IF(C$41="","",C$41)</f>
        <v/>
      </c>
      <c r="D89" s="98" t="str">
        <f>IF(D$41="","",D$41)</f>
        <v/>
      </c>
      <c r="E89" s="42">
        <f>$A150</f>
        <v>0</v>
      </c>
      <c r="F89" s="35">
        <f>$A342</f>
        <v>0</v>
      </c>
      <c r="G89" s="39"/>
      <c r="H89" s="39"/>
      <c r="I89" s="40"/>
      <c r="J89" s="39"/>
      <c r="K89" s="39"/>
    </row>
    <row r="90" spans="1:11" ht="20.149999999999999" customHeight="1" x14ac:dyDescent="0.35">
      <c r="A90" s="44"/>
      <c r="B90" s="98">
        <v>38</v>
      </c>
      <c r="C90" s="98" t="str">
        <f>IF(C$42="","",C$42)</f>
        <v/>
      </c>
      <c r="D90" s="98" t="str">
        <f>IF(D$42="","",D$42)</f>
        <v/>
      </c>
      <c r="E90" s="42">
        <f>$A152</f>
        <v>0</v>
      </c>
      <c r="F90" s="35">
        <f>$A344</f>
        <v>0</v>
      </c>
      <c r="G90" s="39"/>
      <c r="H90" s="39"/>
      <c r="I90" s="40"/>
      <c r="J90" s="39"/>
      <c r="K90" s="39"/>
    </row>
    <row r="91" spans="1:11" ht="20.149999999999999" customHeight="1" x14ac:dyDescent="0.35">
      <c r="A91" s="44"/>
      <c r="B91" s="98">
        <v>39</v>
      </c>
      <c r="C91" s="98" t="str">
        <f>IF(C$43="","",C$43)</f>
        <v/>
      </c>
      <c r="D91" s="98" t="str">
        <f>IF(D$43="","",D$43)</f>
        <v/>
      </c>
      <c r="E91" s="42">
        <f>$A154</f>
        <v>0</v>
      </c>
      <c r="F91" s="35">
        <f>$A346</f>
        <v>0</v>
      </c>
      <c r="G91" s="39"/>
      <c r="H91" s="39"/>
      <c r="I91" s="40"/>
      <c r="J91" s="39"/>
      <c r="K91" s="39"/>
    </row>
    <row r="92" spans="1:11" ht="20.149999999999999" customHeight="1" x14ac:dyDescent="0.35">
      <c r="A92" s="44"/>
      <c r="B92" s="98">
        <v>40</v>
      </c>
      <c r="C92" s="98" t="str">
        <f>IF(C$44="","",C$44)</f>
        <v/>
      </c>
      <c r="D92" s="98" t="str">
        <f>IF(D$44="","",D$44)</f>
        <v/>
      </c>
      <c r="E92" s="42">
        <f>$A156</f>
        <v>0</v>
      </c>
      <c r="F92" s="35">
        <f>$A348</f>
        <v>0</v>
      </c>
      <c r="G92" s="39"/>
      <c r="H92" s="39"/>
      <c r="I92" s="40"/>
      <c r="J92" s="39"/>
      <c r="K92" s="39"/>
    </row>
    <row r="93" spans="1:11" ht="20.149999999999999" customHeight="1" x14ac:dyDescent="0.35">
      <c r="A93" s="44"/>
      <c r="B93" s="98">
        <v>41</v>
      </c>
      <c r="C93" s="98" t="str">
        <f>IF(C$45="","",C$45)</f>
        <v/>
      </c>
      <c r="D93" s="98" t="str">
        <f>IF(D$45="","",D$45)</f>
        <v/>
      </c>
      <c r="E93" s="42">
        <f>$A158</f>
        <v>0</v>
      </c>
      <c r="F93" s="35">
        <f>$A350</f>
        <v>0</v>
      </c>
      <c r="G93" s="39"/>
      <c r="H93" s="39"/>
      <c r="I93" s="40"/>
      <c r="J93" s="39"/>
      <c r="K93" s="39"/>
    </row>
    <row r="94" spans="1:11" ht="20.149999999999999" customHeight="1" x14ac:dyDescent="0.35">
      <c r="A94" s="44"/>
      <c r="B94" s="98">
        <v>42</v>
      </c>
      <c r="C94" s="98" t="str">
        <f>IF(C$46="","",C$46)</f>
        <v/>
      </c>
      <c r="D94" s="98" t="str">
        <f>IF(D$46="","",D$46)</f>
        <v/>
      </c>
      <c r="E94" s="42">
        <f>$A160</f>
        <v>0</v>
      </c>
      <c r="F94" s="35">
        <f>$A352</f>
        <v>0</v>
      </c>
      <c r="G94" s="39"/>
      <c r="H94" s="39"/>
      <c r="I94" s="40"/>
      <c r="J94" s="39"/>
      <c r="K94" s="39"/>
    </row>
    <row r="95" spans="1:11" ht="20.149999999999999" customHeight="1" x14ac:dyDescent="0.35">
      <c r="A95" s="44"/>
      <c r="B95" s="98">
        <v>43</v>
      </c>
      <c r="C95" s="98" t="str">
        <f>IF(C$47="","",C$47)</f>
        <v/>
      </c>
      <c r="D95" s="98" t="str">
        <f>IF(D$47="","",D$47)</f>
        <v/>
      </c>
      <c r="E95" s="42">
        <f>$A162</f>
        <v>0</v>
      </c>
      <c r="F95" s="35">
        <f>$A354</f>
        <v>0</v>
      </c>
      <c r="G95" s="39"/>
      <c r="H95" s="39"/>
      <c r="I95" s="40"/>
      <c r="J95" s="39"/>
      <c r="K95" s="39"/>
    </row>
    <row r="96" spans="1:11" ht="20.149999999999999" customHeight="1" x14ac:dyDescent="0.35">
      <c r="A96" s="44"/>
      <c r="B96" s="98">
        <v>44</v>
      </c>
      <c r="C96" s="98" t="str">
        <f>IF(C$48="","",C$48)</f>
        <v/>
      </c>
      <c r="D96" s="98" t="str">
        <f>IF(D$48="","",D$48)</f>
        <v/>
      </c>
      <c r="E96" s="42">
        <f>$A164</f>
        <v>0</v>
      </c>
      <c r="F96" s="35">
        <f>$A356</f>
        <v>0</v>
      </c>
      <c r="G96" s="39"/>
      <c r="H96" s="39"/>
      <c r="I96" s="40"/>
      <c r="J96" s="39"/>
      <c r="K96" s="39"/>
    </row>
    <row r="97" spans="1:11" ht="20.149999999999999" customHeight="1" x14ac:dyDescent="0.35">
      <c r="A97" s="44"/>
      <c r="B97" s="98">
        <v>45</v>
      </c>
      <c r="C97" s="98" t="str">
        <f>IF(C$49="","",C$49)</f>
        <v/>
      </c>
      <c r="D97" s="98" t="str">
        <f>IF(D$49="","",D$49)</f>
        <v/>
      </c>
      <c r="E97" s="42">
        <f>$A166</f>
        <v>0</v>
      </c>
      <c r="F97" s="35">
        <f>$A358</f>
        <v>0</v>
      </c>
      <c r="G97" s="39"/>
      <c r="H97" s="39"/>
      <c r="I97" s="40"/>
      <c r="J97" s="39"/>
      <c r="K97" s="39"/>
    </row>
    <row r="98" spans="1:11" ht="20.149999999999999" customHeight="1" x14ac:dyDescent="0.35">
      <c r="A98" s="44"/>
      <c r="B98" s="98">
        <v>46</v>
      </c>
      <c r="C98" s="98" t="str">
        <f>IF(C$50="","",C$50)</f>
        <v/>
      </c>
      <c r="D98" s="98" t="str">
        <f>IF(D$50="","",D$50)</f>
        <v/>
      </c>
      <c r="E98" s="42">
        <f>$A168</f>
        <v>0</v>
      </c>
      <c r="F98" s="35">
        <f>$A360</f>
        <v>0</v>
      </c>
      <c r="G98" s="39"/>
      <c r="H98" s="39"/>
      <c r="I98" s="40"/>
      <c r="J98" s="39"/>
      <c r="K98" s="39"/>
    </row>
    <row r="99" spans="1:11" ht="20.149999999999999" customHeight="1" x14ac:dyDescent="0.35">
      <c r="A99" s="44"/>
      <c r="B99" s="98">
        <v>47</v>
      </c>
      <c r="C99" s="98" t="str">
        <f>IF(C$51="","",C$51)</f>
        <v/>
      </c>
      <c r="D99" s="98" t="str">
        <f>IF(D$51="","",D$51)</f>
        <v/>
      </c>
      <c r="E99" s="42">
        <f>$A170</f>
        <v>0</v>
      </c>
      <c r="F99" s="35">
        <f>$A362</f>
        <v>0</v>
      </c>
      <c r="G99" s="39"/>
      <c r="H99" s="39"/>
      <c r="I99" s="40"/>
      <c r="J99" s="39"/>
      <c r="K99" s="39"/>
    </row>
    <row r="100" spans="1:11" ht="20.149999999999999" customHeight="1" x14ac:dyDescent="0.35">
      <c r="A100" s="44"/>
      <c r="B100" s="98">
        <v>48</v>
      </c>
      <c r="C100" s="98" t="str">
        <f>IF(C$52="","",C$52)</f>
        <v>Mref</v>
      </c>
      <c r="D100" s="98" t="str">
        <f>IF(D$52="","",D$52)</f>
        <v>VPH000-0000000A</v>
      </c>
      <c r="E100" s="42">
        <f>$A172</f>
        <v>0</v>
      </c>
      <c r="F100" s="35">
        <f>$A364</f>
        <v>0</v>
      </c>
      <c r="G100" s="39"/>
      <c r="H100" s="39"/>
      <c r="I100" s="40"/>
      <c r="J100" s="39"/>
      <c r="K100" s="39"/>
    </row>
    <row r="101" spans="1:11" ht="20.149999999999999" customHeight="1" x14ac:dyDescent="0.35">
      <c r="A101" s="44"/>
      <c r="B101" s="98">
        <v>1</v>
      </c>
      <c r="C101" s="98" t="str">
        <f>IF(C$5="","",C$5)</f>
        <v/>
      </c>
      <c r="D101" s="98" t="str">
        <f>IF(D$5="","",D$5)</f>
        <v/>
      </c>
      <c r="E101" s="42">
        <f>$A29</f>
        <v>0</v>
      </c>
      <c r="F101" s="35">
        <f>$A221</f>
        <v>0</v>
      </c>
      <c r="G101" s="39"/>
      <c r="H101" s="39"/>
      <c r="I101" s="40"/>
      <c r="J101" s="39"/>
      <c r="K101" s="39"/>
    </row>
    <row r="102" spans="1:11" ht="20.149999999999999" customHeight="1" x14ac:dyDescent="0.35">
      <c r="A102" s="44"/>
      <c r="B102" s="98">
        <v>2</v>
      </c>
      <c r="C102" s="98" t="str">
        <f>IF(C$6="","",C$6)</f>
        <v/>
      </c>
      <c r="D102" s="98" t="str">
        <f>IF(D$6="","",D$6)</f>
        <v/>
      </c>
      <c r="E102" s="42">
        <f>$A31</f>
        <v>0</v>
      </c>
      <c r="F102" s="35">
        <f>$A223</f>
        <v>0</v>
      </c>
      <c r="G102" s="39"/>
      <c r="H102" s="39"/>
      <c r="I102" s="40"/>
      <c r="J102" s="39"/>
      <c r="K102" s="39"/>
    </row>
    <row r="103" spans="1:11" ht="20.149999999999999" customHeight="1" x14ac:dyDescent="0.35">
      <c r="A103" s="44"/>
      <c r="B103" s="98">
        <v>3</v>
      </c>
      <c r="C103" s="98" t="str">
        <f>IF(C$7="","",C$7)</f>
        <v/>
      </c>
      <c r="D103" s="98" t="str">
        <f>IF(D$7="","",D$7)</f>
        <v/>
      </c>
      <c r="E103" s="42">
        <f>$A33</f>
        <v>0</v>
      </c>
      <c r="F103" s="35">
        <f>$A225</f>
        <v>0</v>
      </c>
      <c r="G103" s="39"/>
      <c r="H103" s="39"/>
      <c r="I103" s="40"/>
      <c r="J103" s="39"/>
      <c r="K103" s="39"/>
    </row>
    <row r="104" spans="1:11" ht="20.149999999999999" customHeight="1" x14ac:dyDescent="0.35">
      <c r="A104" s="44"/>
      <c r="B104" s="98">
        <v>4</v>
      </c>
      <c r="C104" s="98" t="str">
        <f>IF(C$8="","",C$8)</f>
        <v/>
      </c>
      <c r="D104" s="98" t="str">
        <f>IF(D$8="","",D$8)</f>
        <v/>
      </c>
      <c r="E104" s="42">
        <f>$A35</f>
        <v>0</v>
      </c>
      <c r="F104" s="35">
        <f>$A227</f>
        <v>0</v>
      </c>
      <c r="G104" s="39"/>
      <c r="H104" s="39"/>
      <c r="I104" s="40"/>
      <c r="J104" s="39"/>
      <c r="K104" s="39"/>
    </row>
    <row r="105" spans="1:11" ht="20.149999999999999" customHeight="1" x14ac:dyDescent="0.35">
      <c r="A105" s="44"/>
      <c r="B105" s="98">
        <v>5</v>
      </c>
      <c r="C105" s="98" t="str">
        <f>IF(C$9="","",C$9)</f>
        <v/>
      </c>
      <c r="D105" s="98" t="str">
        <f>IF(D$9="","",D$9)</f>
        <v/>
      </c>
      <c r="E105" s="42">
        <f>$A37</f>
        <v>0</v>
      </c>
      <c r="F105" s="35">
        <f>$A229</f>
        <v>0</v>
      </c>
      <c r="G105" s="39"/>
      <c r="H105" s="39"/>
      <c r="I105" s="40"/>
      <c r="J105" s="39"/>
      <c r="K105" s="39"/>
    </row>
    <row r="106" spans="1:11" ht="20.149999999999999" customHeight="1" x14ac:dyDescent="0.35">
      <c r="A106" s="44"/>
      <c r="B106" s="98">
        <v>6</v>
      </c>
      <c r="C106" s="98" t="str">
        <f>IF(C$10="","",C$10)</f>
        <v/>
      </c>
      <c r="D106" s="98" t="str">
        <f>IF(D$10="","",D$10)</f>
        <v/>
      </c>
      <c r="E106" s="42">
        <f>$A39</f>
        <v>0</v>
      </c>
      <c r="F106" s="35">
        <f>$A231</f>
        <v>0</v>
      </c>
      <c r="G106" s="39"/>
      <c r="H106" s="39"/>
      <c r="I106" s="40"/>
      <c r="J106" s="39"/>
      <c r="K106" s="39"/>
    </row>
    <row r="107" spans="1:11" ht="20.149999999999999" customHeight="1" x14ac:dyDescent="0.35">
      <c r="A107" s="44"/>
      <c r="B107" s="98">
        <v>7</v>
      </c>
      <c r="C107" s="98" t="str">
        <f>IF(C$11="","",C$11)</f>
        <v/>
      </c>
      <c r="D107" s="98" t="str">
        <f>IF(D$11="","",D$11)</f>
        <v/>
      </c>
      <c r="E107" s="42">
        <f>$A41</f>
        <v>0</v>
      </c>
      <c r="F107" s="35">
        <f>$A233</f>
        <v>0</v>
      </c>
      <c r="G107" s="39"/>
      <c r="H107" s="39"/>
      <c r="I107" s="40"/>
      <c r="J107" s="39"/>
      <c r="K107" s="39"/>
    </row>
    <row r="108" spans="1:11" ht="20.149999999999999" customHeight="1" x14ac:dyDescent="0.35">
      <c r="A108" s="44"/>
      <c r="B108" s="98">
        <v>8</v>
      </c>
      <c r="C108" s="98" t="str">
        <f>IF(C$12="","",C$12)</f>
        <v/>
      </c>
      <c r="D108" s="98" t="str">
        <f>IF(D$12="","",D$12)</f>
        <v/>
      </c>
      <c r="E108" s="42">
        <f>$A43</f>
        <v>0</v>
      </c>
      <c r="F108" s="35">
        <f>$A235</f>
        <v>0</v>
      </c>
      <c r="G108" s="39"/>
      <c r="H108" s="39"/>
      <c r="I108" s="40"/>
      <c r="J108" s="39"/>
      <c r="K108" s="39"/>
    </row>
    <row r="109" spans="1:11" ht="20.149999999999999" customHeight="1" x14ac:dyDescent="0.35">
      <c r="A109" s="44"/>
      <c r="B109" s="98">
        <v>9</v>
      </c>
      <c r="C109" s="98" t="str">
        <f>IF(C$13="","",C$13)</f>
        <v/>
      </c>
      <c r="D109" s="98" t="str">
        <f>IF(D$13="","",D$13)</f>
        <v/>
      </c>
      <c r="E109" s="42">
        <f>$A45</f>
        <v>0</v>
      </c>
      <c r="F109" s="35">
        <f>$A237</f>
        <v>0</v>
      </c>
      <c r="G109" s="39"/>
      <c r="H109" s="39"/>
      <c r="I109" s="40"/>
      <c r="J109" s="39"/>
      <c r="K109" s="39"/>
    </row>
    <row r="110" spans="1:11" ht="20.149999999999999" customHeight="1" x14ac:dyDescent="0.35">
      <c r="A110" s="44"/>
      <c r="B110" s="98">
        <v>10</v>
      </c>
      <c r="C110" s="98" t="str">
        <f>IF(C$14="","",C$14)</f>
        <v/>
      </c>
      <c r="D110" s="98" t="str">
        <f>IF(D$14="","",D$14)</f>
        <v/>
      </c>
      <c r="E110" s="42">
        <f>$A47</f>
        <v>0</v>
      </c>
      <c r="F110" s="35">
        <f>$A239</f>
        <v>0</v>
      </c>
      <c r="G110" s="39"/>
      <c r="H110" s="39"/>
      <c r="I110" s="40"/>
      <c r="J110" s="39"/>
      <c r="K110" s="39"/>
    </row>
    <row r="111" spans="1:11" ht="20.149999999999999" customHeight="1" x14ac:dyDescent="0.35">
      <c r="A111" s="44"/>
      <c r="B111" s="98">
        <v>11</v>
      </c>
      <c r="C111" s="98" t="str">
        <f>IF(C$15="","",C$15)</f>
        <v/>
      </c>
      <c r="D111" s="98" t="str">
        <f>IF(D$15="","",D$15)</f>
        <v/>
      </c>
      <c r="E111" s="42">
        <f>$A49</f>
        <v>0</v>
      </c>
      <c r="F111" s="35">
        <f>$A241</f>
        <v>0</v>
      </c>
      <c r="G111" s="39"/>
      <c r="H111" s="39"/>
      <c r="I111" s="40"/>
      <c r="J111" s="39"/>
      <c r="K111" s="39"/>
    </row>
    <row r="112" spans="1:11" ht="20.149999999999999" customHeight="1" x14ac:dyDescent="0.35">
      <c r="A112" s="44"/>
      <c r="B112" s="98">
        <v>12</v>
      </c>
      <c r="C112" s="98" t="str">
        <f>IF(C$16="","",C$16)</f>
        <v/>
      </c>
      <c r="D112" s="98" t="str">
        <f>IF(D$16="","",D$16)</f>
        <v/>
      </c>
      <c r="E112" s="42">
        <f>$A51</f>
        <v>0</v>
      </c>
      <c r="F112" s="35">
        <f>$A243</f>
        <v>0</v>
      </c>
      <c r="G112" s="39"/>
      <c r="H112" s="39"/>
      <c r="I112" s="40"/>
      <c r="J112" s="39"/>
      <c r="K112" s="39"/>
    </row>
    <row r="113" spans="1:11" ht="20.149999999999999" customHeight="1" x14ac:dyDescent="0.35">
      <c r="A113" s="44"/>
      <c r="B113" s="98">
        <v>13</v>
      </c>
      <c r="C113" s="98" t="str">
        <f>IF(C$17="","",C$17)</f>
        <v/>
      </c>
      <c r="D113" s="98" t="str">
        <f>IF(D$17="","",D$17)</f>
        <v/>
      </c>
      <c r="E113" s="42">
        <f>$A77</f>
        <v>0</v>
      </c>
      <c r="F113" s="35">
        <f>$A269</f>
        <v>0</v>
      </c>
      <c r="G113" s="39"/>
      <c r="H113" s="39"/>
      <c r="I113" s="40"/>
      <c r="J113" s="39"/>
      <c r="K113" s="39"/>
    </row>
    <row r="114" spans="1:11" ht="20.149999999999999" customHeight="1" x14ac:dyDescent="0.35">
      <c r="A114" s="44"/>
      <c r="B114" s="98">
        <v>14</v>
      </c>
      <c r="C114" s="98" t="str">
        <f>IF(C$18="","",C$18)</f>
        <v/>
      </c>
      <c r="D114" s="98" t="str">
        <f>IF(D$18="","",D$18)</f>
        <v/>
      </c>
      <c r="E114" s="42">
        <f>$A79</f>
        <v>0</v>
      </c>
      <c r="F114" s="35">
        <f>$A271</f>
        <v>0</v>
      </c>
      <c r="G114" s="39"/>
      <c r="H114" s="39"/>
      <c r="I114" s="40"/>
      <c r="J114" s="39"/>
      <c r="K114" s="39"/>
    </row>
    <row r="115" spans="1:11" ht="20.149999999999999" customHeight="1" x14ac:dyDescent="0.35">
      <c r="A115" s="44"/>
      <c r="B115" s="98">
        <v>15</v>
      </c>
      <c r="C115" s="98" t="str">
        <f>IF(C$19="","",C$19)</f>
        <v/>
      </c>
      <c r="D115" s="98" t="str">
        <f>IF(D$19="","",D$19)</f>
        <v/>
      </c>
      <c r="E115" s="42">
        <f>$A81</f>
        <v>0</v>
      </c>
      <c r="F115" s="35">
        <f>$A273</f>
        <v>0</v>
      </c>
      <c r="G115" s="39"/>
      <c r="H115" s="39"/>
      <c r="I115" s="40"/>
      <c r="J115" s="39"/>
      <c r="K115" s="39"/>
    </row>
    <row r="116" spans="1:11" ht="20.149999999999999" customHeight="1" x14ac:dyDescent="0.35">
      <c r="A116" s="44"/>
      <c r="B116" s="98">
        <v>16</v>
      </c>
      <c r="C116" s="98" t="str">
        <f>IF(C$20="","",C$20)</f>
        <v/>
      </c>
      <c r="D116" s="98" t="str">
        <f>IF(D$20="","",D$20)</f>
        <v/>
      </c>
      <c r="E116" s="42">
        <f>$A83</f>
        <v>0</v>
      </c>
      <c r="F116" s="35">
        <f>$A275</f>
        <v>0</v>
      </c>
      <c r="G116" s="39"/>
      <c r="H116" s="39"/>
      <c r="I116" s="40"/>
      <c r="J116" s="39"/>
      <c r="K116" s="39"/>
    </row>
    <row r="117" spans="1:11" ht="20.149999999999999" customHeight="1" x14ac:dyDescent="0.35">
      <c r="A117" s="44"/>
      <c r="B117" s="98">
        <v>17</v>
      </c>
      <c r="C117" s="98" t="str">
        <f>IF(C$21="","",C$21)</f>
        <v/>
      </c>
      <c r="D117" s="98" t="str">
        <f>IF(D$21="","",D$21)</f>
        <v/>
      </c>
      <c r="E117" s="42">
        <f>$A85</f>
        <v>0</v>
      </c>
      <c r="F117" s="35">
        <f>$A277</f>
        <v>0</v>
      </c>
      <c r="G117" s="39"/>
      <c r="H117" s="39"/>
      <c r="I117" s="40"/>
      <c r="J117" s="39"/>
      <c r="K117" s="39"/>
    </row>
    <row r="118" spans="1:11" ht="20.149999999999999" customHeight="1" x14ac:dyDescent="0.35">
      <c r="A118" s="44"/>
      <c r="B118" s="98">
        <v>18</v>
      </c>
      <c r="C118" s="98" t="str">
        <f>IF(C$22="","",C$22)</f>
        <v/>
      </c>
      <c r="D118" s="98" t="str">
        <f>IF(D$22="","",D$22)</f>
        <v/>
      </c>
      <c r="E118" s="42">
        <f>$A87</f>
        <v>0</v>
      </c>
      <c r="F118" s="35">
        <f>$A279</f>
        <v>0</v>
      </c>
      <c r="G118" s="39"/>
      <c r="H118" s="39"/>
      <c r="I118" s="40"/>
      <c r="J118" s="39"/>
      <c r="K118" s="39"/>
    </row>
    <row r="119" spans="1:11" ht="20.149999999999999" customHeight="1" x14ac:dyDescent="0.35">
      <c r="A119" s="44"/>
      <c r="B119" s="98">
        <v>19</v>
      </c>
      <c r="C119" s="98" t="str">
        <f>IF(C$23="","",C$23)</f>
        <v/>
      </c>
      <c r="D119" s="98" t="str">
        <f>IF(D$23="","",D$23)</f>
        <v/>
      </c>
      <c r="E119" s="42">
        <f>$A89</f>
        <v>0</v>
      </c>
      <c r="F119" s="35">
        <f>$A281</f>
        <v>0</v>
      </c>
      <c r="G119" s="39"/>
      <c r="H119" s="39"/>
      <c r="I119" s="40"/>
      <c r="J119" s="39"/>
      <c r="K119" s="39"/>
    </row>
    <row r="120" spans="1:11" ht="20.149999999999999" customHeight="1" x14ac:dyDescent="0.35">
      <c r="A120" s="44"/>
      <c r="B120" s="98">
        <v>20</v>
      </c>
      <c r="C120" s="98" t="str">
        <f>IF(C$24="","",C$24)</f>
        <v/>
      </c>
      <c r="D120" s="98" t="str">
        <f>IF(D$24="","",D$24)</f>
        <v/>
      </c>
      <c r="E120" s="42">
        <f>$A91</f>
        <v>0</v>
      </c>
      <c r="F120" s="35">
        <f>$A283</f>
        <v>0</v>
      </c>
      <c r="G120" s="39"/>
      <c r="H120" s="39"/>
      <c r="I120" s="40"/>
      <c r="J120" s="39"/>
      <c r="K120" s="39"/>
    </row>
    <row r="121" spans="1:11" ht="20.149999999999999" customHeight="1" x14ac:dyDescent="0.35">
      <c r="A121" s="44"/>
      <c r="B121" s="98">
        <v>21</v>
      </c>
      <c r="C121" s="98" t="str">
        <f>IF(C$25="","",C$25)</f>
        <v/>
      </c>
      <c r="D121" s="98" t="str">
        <f>IF(D$25="","",D$25)</f>
        <v/>
      </c>
      <c r="E121" s="42">
        <f>$A93</f>
        <v>0</v>
      </c>
      <c r="F121" s="35">
        <f>$A285</f>
        <v>0</v>
      </c>
      <c r="G121" s="39"/>
      <c r="H121" s="39"/>
      <c r="I121" s="40"/>
      <c r="J121" s="39"/>
      <c r="K121" s="39"/>
    </row>
    <row r="122" spans="1:11" ht="20.149999999999999" customHeight="1" x14ac:dyDescent="0.35">
      <c r="A122" s="44"/>
      <c r="B122" s="98">
        <v>22</v>
      </c>
      <c r="C122" s="98" t="str">
        <f>IF(C$26="","",C$26)</f>
        <v/>
      </c>
      <c r="D122" s="98" t="str">
        <f>IF(D$26="","",D$26)</f>
        <v/>
      </c>
      <c r="E122" s="42">
        <f>$A95</f>
        <v>0</v>
      </c>
      <c r="F122" s="35">
        <f>$A287</f>
        <v>0</v>
      </c>
      <c r="G122" s="39"/>
      <c r="H122" s="39"/>
      <c r="I122" s="40"/>
      <c r="J122" s="39"/>
      <c r="K122" s="39"/>
    </row>
    <row r="123" spans="1:11" ht="20.149999999999999" customHeight="1" x14ac:dyDescent="0.35">
      <c r="A123" s="44"/>
      <c r="B123" s="98">
        <v>23</v>
      </c>
      <c r="C123" s="98" t="str">
        <f>IF(C$27="","",C$27)</f>
        <v/>
      </c>
      <c r="D123" s="98" t="str">
        <f>IF(D$27="","",D$27)</f>
        <v/>
      </c>
      <c r="E123" s="42">
        <f>$A97</f>
        <v>0</v>
      </c>
      <c r="F123" s="35">
        <f>$A289</f>
        <v>0</v>
      </c>
      <c r="G123" s="39"/>
      <c r="H123" s="39"/>
      <c r="I123" s="40"/>
      <c r="J123" s="39"/>
      <c r="K123" s="39"/>
    </row>
    <row r="124" spans="1:11" ht="20.149999999999999" customHeight="1" x14ac:dyDescent="0.35">
      <c r="A124" s="44"/>
      <c r="B124" s="98">
        <v>24</v>
      </c>
      <c r="C124" s="98" t="str">
        <f>IF(C$28="","",C$28)</f>
        <v/>
      </c>
      <c r="D124" s="98" t="str">
        <f>IF(D$28="","",D$28)</f>
        <v/>
      </c>
      <c r="E124" s="42">
        <f>$A99</f>
        <v>0</v>
      </c>
      <c r="F124" s="35">
        <f>$A291</f>
        <v>0</v>
      </c>
      <c r="G124" s="39"/>
      <c r="H124" s="39"/>
      <c r="I124" s="40"/>
      <c r="J124" s="39"/>
      <c r="K124" s="39"/>
    </row>
    <row r="125" spans="1:11" ht="20.149999999999999" customHeight="1" x14ac:dyDescent="0.35">
      <c r="A125" s="44"/>
      <c r="B125" s="98">
        <v>25</v>
      </c>
      <c r="C125" s="98" t="str">
        <f>IF(C$29="","",C$29)</f>
        <v/>
      </c>
      <c r="D125" s="98" t="str">
        <f>IF(D$29="","",D$29)</f>
        <v/>
      </c>
      <c r="E125" s="42">
        <f>$A125</f>
        <v>0</v>
      </c>
      <c r="F125" s="35">
        <f>$A317</f>
        <v>0</v>
      </c>
      <c r="G125" s="39"/>
      <c r="H125" s="39"/>
      <c r="I125" s="39"/>
      <c r="J125" s="39"/>
      <c r="K125" s="39"/>
    </row>
    <row r="126" spans="1:11" ht="20.149999999999999" customHeight="1" x14ac:dyDescent="0.35">
      <c r="A126" s="44"/>
      <c r="B126" s="98">
        <v>26</v>
      </c>
      <c r="C126" s="98" t="str">
        <f>IF(C$30="","",C$30)</f>
        <v/>
      </c>
      <c r="D126" s="98" t="str">
        <f>IF(D$30="","",D$30)</f>
        <v/>
      </c>
      <c r="E126" s="42">
        <f>$A127</f>
        <v>0</v>
      </c>
      <c r="F126" s="35">
        <f>$A319</f>
        <v>0</v>
      </c>
      <c r="G126" s="39"/>
      <c r="H126" s="39"/>
      <c r="I126" s="39"/>
      <c r="J126" s="39"/>
      <c r="K126" s="39"/>
    </row>
    <row r="127" spans="1:11" ht="20.149999999999999" customHeight="1" x14ac:dyDescent="0.35">
      <c r="A127" s="44"/>
      <c r="B127" s="98">
        <v>27</v>
      </c>
      <c r="C127" s="98" t="str">
        <f>IF(C$31="","",C$31)</f>
        <v/>
      </c>
      <c r="D127" s="98" t="str">
        <f>IF(D$31="","",D$31)</f>
        <v/>
      </c>
      <c r="E127" s="42">
        <f>$A129</f>
        <v>0</v>
      </c>
      <c r="F127" s="35">
        <f>$A321</f>
        <v>0</v>
      </c>
      <c r="G127" s="39"/>
      <c r="H127" s="39"/>
      <c r="I127" s="39"/>
      <c r="J127" s="39"/>
      <c r="K127" s="39"/>
    </row>
    <row r="128" spans="1:11" ht="20.149999999999999" customHeight="1" x14ac:dyDescent="0.35">
      <c r="A128" s="44"/>
      <c r="B128" s="98">
        <v>28</v>
      </c>
      <c r="C128" s="98" t="str">
        <f>IF(C$32="","",C$32)</f>
        <v/>
      </c>
      <c r="D128" s="98" t="str">
        <f>IF(D$32="","",D$32)</f>
        <v/>
      </c>
      <c r="E128" s="42">
        <f>$A131</f>
        <v>0</v>
      </c>
      <c r="F128" s="35">
        <f>$A323</f>
        <v>0</v>
      </c>
      <c r="G128" s="39"/>
      <c r="H128" s="39"/>
      <c r="I128" s="39"/>
      <c r="J128" s="39"/>
      <c r="K128" s="39"/>
    </row>
    <row r="129" spans="1:11" ht="20.149999999999999" customHeight="1" x14ac:dyDescent="0.35">
      <c r="A129" s="44"/>
      <c r="B129" s="98">
        <v>29</v>
      </c>
      <c r="C129" s="98" t="str">
        <f>IF(C$33="","",C$33)</f>
        <v/>
      </c>
      <c r="D129" s="98" t="str">
        <f>IF(D$33="","",D$33)</f>
        <v/>
      </c>
      <c r="E129" s="42">
        <f>$A133</f>
        <v>0</v>
      </c>
      <c r="F129" s="35">
        <f>$A325</f>
        <v>0</v>
      </c>
      <c r="G129" s="39"/>
      <c r="H129" s="39"/>
      <c r="I129" s="39"/>
      <c r="J129" s="39"/>
      <c r="K129" s="39"/>
    </row>
    <row r="130" spans="1:11" ht="20.149999999999999" customHeight="1" x14ac:dyDescent="0.35">
      <c r="A130" s="44"/>
      <c r="B130" s="98">
        <v>30</v>
      </c>
      <c r="C130" s="98" t="str">
        <f>IF(C$34="","",C$34)</f>
        <v/>
      </c>
      <c r="D130" s="98" t="str">
        <f>IF(D$34="","",D$34)</f>
        <v/>
      </c>
      <c r="E130" s="42">
        <f>$A135</f>
        <v>0</v>
      </c>
      <c r="F130" s="35">
        <f>$A327</f>
        <v>0</v>
      </c>
      <c r="G130" s="39"/>
      <c r="H130" s="39"/>
      <c r="I130" s="39"/>
      <c r="J130" s="39"/>
      <c r="K130" s="39"/>
    </row>
    <row r="131" spans="1:11" ht="20.149999999999999" customHeight="1" x14ac:dyDescent="0.35">
      <c r="A131" s="44"/>
      <c r="B131" s="98">
        <v>31</v>
      </c>
      <c r="C131" s="98" t="str">
        <f>IF(C$35="","",C$35)</f>
        <v/>
      </c>
      <c r="D131" s="98" t="str">
        <f>IF(D$35="","",D$35)</f>
        <v/>
      </c>
      <c r="E131" s="42">
        <f>$A137</f>
        <v>0</v>
      </c>
      <c r="F131" s="35">
        <f>$A329</f>
        <v>0</v>
      </c>
      <c r="G131" s="39"/>
      <c r="H131" s="39"/>
      <c r="I131" s="39"/>
      <c r="J131" s="39"/>
      <c r="K131" s="39"/>
    </row>
    <row r="132" spans="1:11" ht="20.149999999999999" customHeight="1" x14ac:dyDescent="0.35">
      <c r="A132" s="44"/>
      <c r="B132" s="98">
        <v>32</v>
      </c>
      <c r="C132" s="98" t="str">
        <f>IF(C$36="","",C$36)</f>
        <v/>
      </c>
      <c r="D132" s="98" t="str">
        <f>IF(D$36="","",D$36)</f>
        <v/>
      </c>
      <c r="E132" s="42">
        <f>$A139</f>
        <v>0</v>
      </c>
      <c r="F132" s="35">
        <f>$A331</f>
        <v>0</v>
      </c>
      <c r="G132" s="39"/>
      <c r="H132" s="39"/>
      <c r="I132" s="39"/>
      <c r="J132" s="39"/>
      <c r="K132" s="39"/>
    </row>
    <row r="133" spans="1:11" ht="20.149999999999999" customHeight="1" x14ac:dyDescent="0.35">
      <c r="A133" s="44"/>
      <c r="B133" s="98">
        <v>33</v>
      </c>
      <c r="C133" s="98" t="str">
        <f>IF(C$37="","",C$37)</f>
        <v/>
      </c>
      <c r="D133" s="98" t="str">
        <f>IF(D$37="","",D$37)</f>
        <v/>
      </c>
      <c r="E133" s="42">
        <f>$A141</f>
        <v>0</v>
      </c>
      <c r="F133" s="35">
        <f>$A333</f>
        <v>0</v>
      </c>
      <c r="G133" s="39"/>
      <c r="H133" s="39"/>
      <c r="I133" s="39"/>
      <c r="J133" s="39"/>
      <c r="K133" s="39"/>
    </row>
    <row r="134" spans="1:11" ht="20.149999999999999" customHeight="1" x14ac:dyDescent="0.35">
      <c r="A134" s="44"/>
      <c r="B134" s="98">
        <v>34</v>
      </c>
      <c r="C134" s="98" t="str">
        <f>IF(C$38="","",C$38)</f>
        <v/>
      </c>
      <c r="D134" s="98" t="str">
        <f>IF(D$38="","",D$38)</f>
        <v/>
      </c>
      <c r="E134" s="42">
        <f>$A143</f>
        <v>0</v>
      </c>
      <c r="F134" s="35">
        <f>$A335</f>
        <v>0</v>
      </c>
      <c r="G134" s="39"/>
      <c r="H134" s="39"/>
      <c r="I134" s="39"/>
      <c r="J134" s="39"/>
      <c r="K134" s="39"/>
    </row>
    <row r="135" spans="1:11" ht="20.149999999999999" customHeight="1" x14ac:dyDescent="0.35">
      <c r="A135" s="44"/>
      <c r="B135" s="98">
        <v>35</v>
      </c>
      <c r="C135" s="98" t="str">
        <f>IF(C$39="","",C$39)</f>
        <v/>
      </c>
      <c r="D135" s="98" t="str">
        <f>IF(D$39="","",D$39)</f>
        <v/>
      </c>
      <c r="E135" s="42">
        <f>$A145</f>
        <v>0</v>
      </c>
      <c r="F135" s="35">
        <f>$A337</f>
        <v>0</v>
      </c>
      <c r="G135" s="39"/>
      <c r="H135" s="39"/>
      <c r="I135" s="39"/>
      <c r="J135" s="39"/>
      <c r="K135" s="39"/>
    </row>
    <row r="136" spans="1:11" ht="20.149999999999999" customHeight="1" x14ac:dyDescent="0.35">
      <c r="A136" s="44"/>
      <c r="B136" s="98">
        <v>36</v>
      </c>
      <c r="C136" s="98" t="str">
        <f>IF(C$40="","",C$40)</f>
        <v/>
      </c>
      <c r="D136" s="98" t="str">
        <f>IF(D$40="","",D$40)</f>
        <v/>
      </c>
      <c r="E136" s="42">
        <f>$A147</f>
        <v>0</v>
      </c>
      <c r="F136" s="35">
        <f>$A339</f>
        <v>0</v>
      </c>
      <c r="G136" s="39"/>
      <c r="H136" s="39"/>
      <c r="I136" s="39"/>
      <c r="J136" s="39"/>
      <c r="K136" s="39"/>
    </row>
    <row r="137" spans="1:11" ht="20.149999999999999" customHeight="1" x14ac:dyDescent="0.35">
      <c r="A137" s="44"/>
      <c r="B137" s="98">
        <v>37</v>
      </c>
      <c r="C137" s="98" t="str">
        <f>IF(C$41="","",C$41)</f>
        <v/>
      </c>
      <c r="D137" s="98" t="str">
        <f>IF(D$41="","",D$41)</f>
        <v/>
      </c>
      <c r="E137" s="42">
        <f>$A173</f>
        <v>0</v>
      </c>
      <c r="F137" s="35">
        <f>$A365</f>
        <v>0</v>
      </c>
      <c r="G137" s="39"/>
      <c r="H137" s="39"/>
      <c r="I137" s="39"/>
      <c r="J137" s="39"/>
      <c r="K137" s="39"/>
    </row>
    <row r="138" spans="1:11" ht="20.149999999999999" customHeight="1" x14ac:dyDescent="0.35">
      <c r="A138" s="44"/>
      <c r="B138" s="98">
        <v>38</v>
      </c>
      <c r="C138" s="98" t="str">
        <f>IF(C$42="","",C$42)</f>
        <v/>
      </c>
      <c r="D138" s="98" t="str">
        <f>IF(D$42="","",D$42)</f>
        <v/>
      </c>
      <c r="E138" s="42">
        <f>$A175</f>
        <v>0</v>
      </c>
      <c r="F138" s="35">
        <f>$A367</f>
        <v>0</v>
      </c>
      <c r="G138" s="39"/>
      <c r="H138" s="39"/>
      <c r="I138" s="39"/>
      <c r="J138" s="39"/>
      <c r="K138" s="39"/>
    </row>
    <row r="139" spans="1:11" ht="20.149999999999999" customHeight="1" x14ac:dyDescent="0.35">
      <c r="A139" s="44"/>
      <c r="B139" s="98">
        <v>39</v>
      </c>
      <c r="C139" s="98" t="str">
        <f>IF(C$43="","",C$43)</f>
        <v/>
      </c>
      <c r="D139" s="98" t="str">
        <f>IF(D$43="","",D$43)</f>
        <v/>
      </c>
      <c r="E139" s="42">
        <f>$A177</f>
        <v>0</v>
      </c>
      <c r="F139" s="35">
        <f>$A369</f>
        <v>0</v>
      </c>
      <c r="G139" s="39"/>
      <c r="H139" s="39"/>
      <c r="I139" s="39"/>
      <c r="J139" s="39"/>
      <c r="K139" s="39"/>
    </row>
    <row r="140" spans="1:11" ht="20.149999999999999" customHeight="1" x14ac:dyDescent="0.35">
      <c r="A140" s="44"/>
      <c r="B140" s="98">
        <v>40</v>
      </c>
      <c r="C140" s="98" t="str">
        <f>IF(C$44="","",C$44)</f>
        <v/>
      </c>
      <c r="D140" s="98" t="str">
        <f>IF(D$44="","",D$44)</f>
        <v/>
      </c>
      <c r="E140" s="42">
        <f>$A179</f>
        <v>0</v>
      </c>
      <c r="F140" s="35">
        <f>$A371</f>
        <v>0</v>
      </c>
      <c r="G140" s="39"/>
      <c r="H140" s="39"/>
      <c r="I140" s="39"/>
      <c r="J140" s="39"/>
      <c r="K140" s="39"/>
    </row>
    <row r="141" spans="1:11" ht="20.149999999999999" customHeight="1" x14ac:dyDescent="0.35">
      <c r="A141" s="44"/>
      <c r="B141" s="98">
        <v>41</v>
      </c>
      <c r="C141" s="98" t="str">
        <f>IF(C$45="","",C$45)</f>
        <v/>
      </c>
      <c r="D141" s="98" t="str">
        <f>IF(D$45="","",D$45)</f>
        <v/>
      </c>
      <c r="E141" s="42">
        <f>$A181</f>
        <v>0</v>
      </c>
      <c r="F141" s="35">
        <f>$A373</f>
        <v>0</v>
      </c>
      <c r="G141" s="39"/>
      <c r="H141" s="39"/>
      <c r="I141" s="39"/>
      <c r="J141" s="39"/>
      <c r="K141" s="39"/>
    </row>
    <row r="142" spans="1:11" ht="20.149999999999999" customHeight="1" x14ac:dyDescent="0.35">
      <c r="A142" s="44"/>
      <c r="B142" s="98">
        <v>42</v>
      </c>
      <c r="C142" s="98" t="str">
        <f>IF(C$46="","",C$46)</f>
        <v/>
      </c>
      <c r="D142" s="98" t="str">
        <f>IF(D$46="","",D$46)</f>
        <v/>
      </c>
      <c r="E142" s="42">
        <f>$A183</f>
        <v>0</v>
      </c>
      <c r="F142" s="35">
        <f>$A375</f>
        <v>0</v>
      </c>
      <c r="G142" s="39"/>
      <c r="H142" s="39"/>
      <c r="I142" s="39"/>
      <c r="J142" s="39"/>
      <c r="K142" s="39"/>
    </row>
    <row r="143" spans="1:11" ht="20.149999999999999" customHeight="1" x14ac:dyDescent="0.35">
      <c r="A143" s="44"/>
      <c r="B143" s="98">
        <v>43</v>
      </c>
      <c r="C143" s="98" t="str">
        <f>IF(C$47="","",C$47)</f>
        <v/>
      </c>
      <c r="D143" s="98" t="str">
        <f>IF(D$47="","",D$47)</f>
        <v/>
      </c>
      <c r="E143" s="42">
        <f>$A185</f>
        <v>0</v>
      </c>
      <c r="F143" s="35">
        <f>$A377</f>
        <v>0</v>
      </c>
      <c r="G143" s="39"/>
      <c r="H143" s="39"/>
      <c r="I143" s="39"/>
      <c r="J143" s="39"/>
      <c r="K143" s="39"/>
    </row>
    <row r="144" spans="1:11" ht="20.149999999999999" customHeight="1" x14ac:dyDescent="0.35">
      <c r="A144" s="44"/>
      <c r="B144" s="98">
        <v>44</v>
      </c>
      <c r="C144" s="98" t="str">
        <f>IF(C$48="","",C$48)</f>
        <v/>
      </c>
      <c r="D144" s="98" t="str">
        <f>IF(D$48="","",D$48)</f>
        <v/>
      </c>
      <c r="E144" s="42">
        <f>$A187</f>
        <v>0</v>
      </c>
      <c r="F144" s="35">
        <f>$A379</f>
        <v>0</v>
      </c>
      <c r="G144" s="39"/>
      <c r="H144" s="39"/>
      <c r="I144" s="39"/>
      <c r="J144" s="39"/>
      <c r="K144" s="39"/>
    </row>
    <row r="145" spans="1:11" ht="20.149999999999999" customHeight="1" x14ac:dyDescent="0.35">
      <c r="A145" s="44"/>
      <c r="B145" s="98">
        <v>45</v>
      </c>
      <c r="C145" s="98" t="str">
        <f>IF(C$49="","",C$49)</f>
        <v/>
      </c>
      <c r="D145" s="98" t="str">
        <f>IF(D$49="","",D$49)</f>
        <v/>
      </c>
      <c r="E145" s="42">
        <f>$A189</f>
        <v>0</v>
      </c>
      <c r="F145" s="35">
        <f>$A381</f>
        <v>0</v>
      </c>
      <c r="G145" s="39"/>
      <c r="H145" s="39"/>
      <c r="I145" s="39"/>
      <c r="J145" s="39"/>
      <c r="K145" s="39"/>
    </row>
    <row r="146" spans="1:11" ht="20.149999999999999" customHeight="1" x14ac:dyDescent="0.35">
      <c r="A146" s="44"/>
      <c r="B146" s="98">
        <v>46</v>
      </c>
      <c r="C146" s="98" t="str">
        <f>IF(C$50="","",C$50)</f>
        <v/>
      </c>
      <c r="D146" s="98" t="str">
        <f>IF(D$50="","",D$50)</f>
        <v/>
      </c>
      <c r="E146" s="42">
        <f>$A191</f>
        <v>0</v>
      </c>
      <c r="F146" s="35">
        <f>$A383</f>
        <v>0</v>
      </c>
      <c r="G146" s="39"/>
      <c r="H146" s="39"/>
      <c r="I146" s="39"/>
      <c r="J146" s="39"/>
      <c r="K146" s="39"/>
    </row>
    <row r="147" spans="1:11" ht="20.149999999999999" customHeight="1" x14ac:dyDescent="0.35">
      <c r="A147" s="44"/>
      <c r="B147" s="98">
        <v>47</v>
      </c>
      <c r="C147" s="98" t="str">
        <f>IF(C$51="","",C$51)</f>
        <v/>
      </c>
      <c r="D147" s="98" t="str">
        <f>IF(D$51="","",D$51)</f>
        <v/>
      </c>
      <c r="E147" s="42">
        <f>$A193</f>
        <v>0</v>
      </c>
      <c r="F147" s="35">
        <f>$A385</f>
        <v>0</v>
      </c>
      <c r="G147" s="39"/>
      <c r="H147" s="39"/>
      <c r="I147" s="39"/>
      <c r="J147" s="39"/>
      <c r="K147" s="39"/>
    </row>
    <row r="148" spans="1:11" ht="20.149999999999999" customHeight="1" x14ac:dyDescent="0.35">
      <c r="A148" s="44"/>
      <c r="B148" s="98">
        <v>48</v>
      </c>
      <c r="C148" s="98" t="str">
        <f>IF(C$52="","",C$52)</f>
        <v>Mref</v>
      </c>
      <c r="D148" s="98" t="str">
        <f>IF(D$52="","",D$52)</f>
        <v>VPH000-0000000A</v>
      </c>
      <c r="E148" s="42">
        <f>$A195</f>
        <v>0</v>
      </c>
      <c r="F148" s="35">
        <f>$A387</f>
        <v>0</v>
      </c>
      <c r="G148" s="39"/>
      <c r="H148" s="39"/>
      <c r="I148" s="39"/>
      <c r="J148" s="39"/>
      <c r="K148" s="39"/>
    </row>
    <row r="149" spans="1:11" ht="20.149999999999999" customHeight="1" x14ac:dyDescent="0.35">
      <c r="A149" s="44"/>
      <c r="B149" s="98">
        <v>1</v>
      </c>
      <c r="C149" s="98" t="str">
        <f>IF(C$5="","",C$5)</f>
        <v/>
      </c>
      <c r="D149" s="98" t="str">
        <f>IF(D$5="","",D$5)</f>
        <v/>
      </c>
      <c r="E149" s="42">
        <f>$A30</f>
        <v>0</v>
      </c>
      <c r="F149" s="35">
        <f>$A222</f>
        <v>0</v>
      </c>
      <c r="G149" s="39"/>
      <c r="H149" s="39"/>
      <c r="I149" s="39"/>
      <c r="J149" s="39"/>
      <c r="K149" s="39"/>
    </row>
    <row r="150" spans="1:11" ht="20.149999999999999" customHeight="1" x14ac:dyDescent="0.35">
      <c r="A150" s="44"/>
      <c r="B150" s="98">
        <v>2</v>
      </c>
      <c r="C150" s="98" t="str">
        <f>IF(C$6="","",C$6)</f>
        <v/>
      </c>
      <c r="D150" s="98" t="str">
        <f>IF(D$6="","",D$6)</f>
        <v/>
      </c>
      <c r="E150" s="42">
        <f>$A32</f>
        <v>0</v>
      </c>
      <c r="F150" s="35">
        <f>$A224</f>
        <v>0</v>
      </c>
      <c r="G150" s="39"/>
      <c r="H150" s="39"/>
      <c r="I150" s="39"/>
      <c r="J150" s="39"/>
      <c r="K150" s="39"/>
    </row>
    <row r="151" spans="1:11" ht="20.149999999999999" customHeight="1" x14ac:dyDescent="0.35">
      <c r="A151" s="44"/>
      <c r="B151" s="98">
        <v>3</v>
      </c>
      <c r="C151" s="98" t="str">
        <f>IF(C$7="","",C$7)</f>
        <v/>
      </c>
      <c r="D151" s="98" t="str">
        <f>IF(D$7="","",D$7)</f>
        <v/>
      </c>
      <c r="E151" s="42">
        <f>$A34</f>
        <v>0</v>
      </c>
      <c r="F151" s="35">
        <f>$A226</f>
        <v>0</v>
      </c>
      <c r="G151" s="39"/>
      <c r="H151" s="39"/>
      <c r="I151" s="39"/>
      <c r="J151" s="39"/>
      <c r="K151" s="39"/>
    </row>
    <row r="152" spans="1:11" ht="20.149999999999999" customHeight="1" x14ac:dyDescent="0.35">
      <c r="A152" s="44"/>
      <c r="B152" s="98">
        <v>4</v>
      </c>
      <c r="C152" s="98" t="str">
        <f>IF(C$8="","",C$8)</f>
        <v/>
      </c>
      <c r="D152" s="98" t="str">
        <f>IF(D$8="","",D$8)</f>
        <v/>
      </c>
      <c r="E152" s="42">
        <f>$A36</f>
        <v>0</v>
      </c>
      <c r="F152" s="35">
        <f>$A228</f>
        <v>0</v>
      </c>
      <c r="G152" s="39"/>
      <c r="H152" s="39"/>
      <c r="I152" s="39"/>
      <c r="J152" s="39"/>
      <c r="K152" s="39"/>
    </row>
    <row r="153" spans="1:11" ht="20.149999999999999" customHeight="1" x14ac:dyDescent="0.35">
      <c r="A153" s="44"/>
      <c r="B153" s="98">
        <v>5</v>
      </c>
      <c r="C153" s="98" t="str">
        <f>IF(C$9="","",C$9)</f>
        <v/>
      </c>
      <c r="D153" s="98" t="str">
        <f>IF(D$9="","",D$9)</f>
        <v/>
      </c>
      <c r="E153" s="42">
        <f>$A38</f>
        <v>0</v>
      </c>
      <c r="F153" s="35">
        <f>$A230</f>
        <v>0</v>
      </c>
      <c r="G153" s="39"/>
      <c r="H153" s="39"/>
      <c r="I153" s="39"/>
      <c r="J153" s="39"/>
      <c r="K153" s="39"/>
    </row>
    <row r="154" spans="1:11" ht="20.149999999999999" customHeight="1" x14ac:dyDescent="0.35">
      <c r="A154" s="44"/>
      <c r="B154" s="98">
        <v>6</v>
      </c>
      <c r="C154" s="98" t="str">
        <f>IF(C$10="","",C$10)</f>
        <v/>
      </c>
      <c r="D154" s="98" t="str">
        <f>IF(D$10="","",D$10)</f>
        <v/>
      </c>
      <c r="E154" s="42">
        <f>$A40</f>
        <v>0</v>
      </c>
      <c r="F154" s="35">
        <f>$A232</f>
        <v>0</v>
      </c>
      <c r="G154" s="39"/>
      <c r="H154" s="39"/>
      <c r="I154" s="39"/>
      <c r="J154" s="39"/>
      <c r="K154" s="39"/>
    </row>
    <row r="155" spans="1:11" ht="20.149999999999999" customHeight="1" x14ac:dyDescent="0.35">
      <c r="A155" s="44"/>
      <c r="B155" s="98">
        <v>7</v>
      </c>
      <c r="C155" s="98" t="str">
        <f>IF(C$11="","",C$11)</f>
        <v/>
      </c>
      <c r="D155" s="98" t="str">
        <f>IF(D$11="","",D$11)</f>
        <v/>
      </c>
      <c r="E155" s="42">
        <f>$A42</f>
        <v>0</v>
      </c>
      <c r="F155" s="35">
        <f>$A234</f>
        <v>0</v>
      </c>
      <c r="G155" s="39"/>
      <c r="H155" s="39"/>
      <c r="I155" s="39"/>
      <c r="J155" s="39"/>
      <c r="K155" s="39"/>
    </row>
    <row r="156" spans="1:11" ht="20.149999999999999" customHeight="1" x14ac:dyDescent="0.35">
      <c r="A156" s="44"/>
      <c r="B156" s="98">
        <v>8</v>
      </c>
      <c r="C156" s="98" t="str">
        <f>IF(C$12="","",C$12)</f>
        <v/>
      </c>
      <c r="D156" s="98" t="str">
        <f>IF(D$12="","",D$12)</f>
        <v/>
      </c>
      <c r="E156" s="42">
        <f>$A44</f>
        <v>0</v>
      </c>
      <c r="F156" s="35">
        <f>$A236</f>
        <v>0</v>
      </c>
      <c r="G156" s="39"/>
      <c r="H156" s="39"/>
      <c r="I156" s="39"/>
      <c r="J156" s="39"/>
      <c r="K156" s="39"/>
    </row>
    <row r="157" spans="1:11" ht="20.149999999999999" customHeight="1" x14ac:dyDescent="0.35">
      <c r="A157" s="44"/>
      <c r="B157" s="98">
        <v>9</v>
      </c>
      <c r="C157" s="98" t="str">
        <f>IF(C$13="","",C$13)</f>
        <v/>
      </c>
      <c r="D157" s="98" t="str">
        <f>IF(D$13="","",D$13)</f>
        <v/>
      </c>
      <c r="E157" s="42">
        <f>$A46</f>
        <v>0</v>
      </c>
      <c r="F157" s="35">
        <f>$A238</f>
        <v>0</v>
      </c>
      <c r="G157" s="39"/>
      <c r="H157" s="39"/>
      <c r="I157" s="39"/>
      <c r="J157" s="39"/>
      <c r="K157" s="39"/>
    </row>
    <row r="158" spans="1:11" ht="20.149999999999999" customHeight="1" x14ac:dyDescent="0.35">
      <c r="A158" s="44"/>
      <c r="B158" s="98">
        <v>10</v>
      </c>
      <c r="C158" s="98" t="str">
        <f>IF(C$14="","",C$14)</f>
        <v/>
      </c>
      <c r="D158" s="98" t="str">
        <f>IF(D$14="","",D$14)</f>
        <v/>
      </c>
      <c r="E158" s="42">
        <f>$A48</f>
        <v>0</v>
      </c>
      <c r="F158" s="35">
        <f>$A240</f>
        <v>0</v>
      </c>
      <c r="G158" s="39"/>
      <c r="H158" s="39"/>
      <c r="I158" s="39"/>
      <c r="J158" s="39"/>
      <c r="K158" s="39"/>
    </row>
    <row r="159" spans="1:11" ht="20.149999999999999" customHeight="1" x14ac:dyDescent="0.35">
      <c r="A159" s="44"/>
      <c r="B159" s="98">
        <v>11</v>
      </c>
      <c r="C159" s="98" t="str">
        <f>IF(C$15="","",C$15)</f>
        <v/>
      </c>
      <c r="D159" s="98" t="str">
        <f>IF(D$15="","",D$15)</f>
        <v/>
      </c>
      <c r="E159" s="42">
        <f>$A50</f>
        <v>0</v>
      </c>
      <c r="F159" s="35">
        <f>$A242</f>
        <v>0</v>
      </c>
      <c r="G159" s="39"/>
      <c r="H159" s="39"/>
      <c r="I159" s="39"/>
      <c r="J159" s="39"/>
      <c r="K159" s="39"/>
    </row>
    <row r="160" spans="1:11" ht="20.149999999999999" customHeight="1" x14ac:dyDescent="0.35">
      <c r="A160" s="44"/>
      <c r="B160" s="98">
        <v>12</v>
      </c>
      <c r="C160" s="98" t="str">
        <f>IF(C$16="","",C$16)</f>
        <v/>
      </c>
      <c r="D160" s="98" t="str">
        <f>IF(D$16="","",D$16)</f>
        <v/>
      </c>
      <c r="E160" s="42">
        <f>$A52</f>
        <v>0</v>
      </c>
      <c r="F160" s="35">
        <f>$A244</f>
        <v>0</v>
      </c>
      <c r="G160" s="39"/>
      <c r="H160" s="39"/>
      <c r="I160" s="39"/>
      <c r="J160" s="39"/>
      <c r="K160" s="39"/>
    </row>
    <row r="161" spans="1:11" ht="20.149999999999999" customHeight="1" x14ac:dyDescent="0.35">
      <c r="A161" s="44"/>
      <c r="B161" s="98">
        <v>13</v>
      </c>
      <c r="C161" s="98" t="str">
        <f>IF(C$17="","",C$17)</f>
        <v/>
      </c>
      <c r="D161" s="98" t="str">
        <f>IF(D$17="","",D$17)</f>
        <v/>
      </c>
      <c r="E161" s="42">
        <f>$A78</f>
        <v>0</v>
      </c>
      <c r="F161" s="35">
        <f>$A270</f>
        <v>0</v>
      </c>
      <c r="G161" s="39"/>
      <c r="H161" s="39"/>
      <c r="I161" s="39"/>
      <c r="J161" s="39"/>
      <c r="K161" s="39"/>
    </row>
    <row r="162" spans="1:11" ht="20.149999999999999" customHeight="1" x14ac:dyDescent="0.35">
      <c r="A162" s="44"/>
      <c r="B162" s="98">
        <v>14</v>
      </c>
      <c r="C162" s="98" t="str">
        <f>IF(C$18="","",C$18)</f>
        <v/>
      </c>
      <c r="D162" s="98" t="str">
        <f>IF(D$18="","",D$18)</f>
        <v/>
      </c>
      <c r="E162" s="42">
        <f>$A80</f>
        <v>0</v>
      </c>
      <c r="F162" s="35">
        <f>$A272</f>
        <v>0</v>
      </c>
      <c r="G162" s="39"/>
      <c r="H162" s="39"/>
      <c r="I162" s="39"/>
      <c r="J162" s="39"/>
      <c r="K162" s="39"/>
    </row>
    <row r="163" spans="1:11" ht="20.149999999999999" customHeight="1" x14ac:dyDescent="0.35">
      <c r="A163" s="44"/>
      <c r="B163" s="98">
        <v>15</v>
      </c>
      <c r="C163" s="98" t="str">
        <f>IF(C$19="","",C$19)</f>
        <v/>
      </c>
      <c r="D163" s="98" t="str">
        <f>IF(D$19="","",D$19)</f>
        <v/>
      </c>
      <c r="E163" s="42">
        <f>$A82</f>
        <v>0</v>
      </c>
      <c r="F163" s="35">
        <f>$A274</f>
        <v>0</v>
      </c>
      <c r="G163" s="39"/>
      <c r="H163" s="39"/>
      <c r="I163" s="39"/>
      <c r="J163" s="39"/>
      <c r="K163" s="39"/>
    </row>
    <row r="164" spans="1:11" ht="20.149999999999999" customHeight="1" x14ac:dyDescent="0.35">
      <c r="A164" s="44"/>
      <c r="B164" s="98">
        <v>16</v>
      </c>
      <c r="C164" s="98" t="str">
        <f>IF(C$20="","",C$20)</f>
        <v/>
      </c>
      <c r="D164" s="98" t="str">
        <f>IF(D$20="","",D$20)</f>
        <v/>
      </c>
      <c r="E164" s="42">
        <f>$A84</f>
        <v>0</v>
      </c>
      <c r="F164" s="35">
        <f>$A276</f>
        <v>0</v>
      </c>
      <c r="G164" s="39"/>
      <c r="H164" s="39"/>
      <c r="I164" s="39"/>
      <c r="J164" s="39"/>
      <c r="K164" s="39"/>
    </row>
    <row r="165" spans="1:11" ht="20.149999999999999" customHeight="1" x14ac:dyDescent="0.35">
      <c r="A165" s="44"/>
      <c r="B165" s="98">
        <v>17</v>
      </c>
      <c r="C165" s="98" t="str">
        <f>IF(C$21="","",C$21)</f>
        <v/>
      </c>
      <c r="D165" s="98" t="str">
        <f>IF(D$21="","",D$21)</f>
        <v/>
      </c>
      <c r="E165" s="42">
        <f>$A86</f>
        <v>0</v>
      </c>
      <c r="F165" s="35">
        <f>$A278</f>
        <v>0</v>
      </c>
      <c r="G165" s="39"/>
      <c r="H165" s="39"/>
      <c r="I165" s="39"/>
      <c r="J165" s="39"/>
      <c r="K165" s="39"/>
    </row>
    <row r="166" spans="1:11" ht="20.149999999999999" customHeight="1" x14ac:dyDescent="0.35">
      <c r="A166" s="44"/>
      <c r="B166" s="98">
        <v>18</v>
      </c>
      <c r="C166" s="98" t="str">
        <f>IF(C$22="","",C$22)</f>
        <v/>
      </c>
      <c r="D166" s="98" t="str">
        <f>IF(D$22="","",D$22)</f>
        <v/>
      </c>
      <c r="E166" s="42">
        <f>$A88</f>
        <v>0</v>
      </c>
      <c r="F166" s="35">
        <f>$A280</f>
        <v>0</v>
      </c>
      <c r="G166" s="39"/>
      <c r="H166" s="39"/>
      <c r="I166" s="39"/>
      <c r="J166" s="39"/>
      <c r="K166" s="39"/>
    </row>
    <row r="167" spans="1:11" ht="20.149999999999999" customHeight="1" x14ac:dyDescent="0.35">
      <c r="A167" s="44"/>
      <c r="B167" s="98">
        <v>19</v>
      </c>
      <c r="C167" s="98" t="str">
        <f>IF(C$23="","",C$23)</f>
        <v/>
      </c>
      <c r="D167" s="98" t="str">
        <f>IF(D$23="","",D$23)</f>
        <v/>
      </c>
      <c r="E167" s="42">
        <f>$A90</f>
        <v>0</v>
      </c>
      <c r="F167" s="35">
        <f>$A282</f>
        <v>0</v>
      </c>
      <c r="G167" s="39"/>
      <c r="H167" s="39"/>
      <c r="I167" s="39"/>
      <c r="J167" s="39"/>
      <c r="K167" s="39"/>
    </row>
    <row r="168" spans="1:11" ht="20.149999999999999" customHeight="1" x14ac:dyDescent="0.35">
      <c r="A168" s="44"/>
      <c r="B168" s="98">
        <v>20</v>
      </c>
      <c r="C168" s="98" t="str">
        <f>IF(C$24="","",C$24)</f>
        <v/>
      </c>
      <c r="D168" s="98" t="str">
        <f>IF(D$24="","",D$24)</f>
        <v/>
      </c>
      <c r="E168" s="42">
        <f>$A92</f>
        <v>0</v>
      </c>
      <c r="F168" s="35">
        <f>$A284</f>
        <v>0</v>
      </c>
      <c r="G168" s="39"/>
      <c r="H168" s="39"/>
      <c r="I168" s="39"/>
      <c r="J168" s="39"/>
      <c r="K168" s="39"/>
    </row>
    <row r="169" spans="1:11" ht="20.149999999999999" customHeight="1" x14ac:dyDescent="0.35">
      <c r="A169" s="44"/>
      <c r="B169" s="98">
        <v>21</v>
      </c>
      <c r="C169" s="98" t="str">
        <f>IF(C$25="","",C$25)</f>
        <v/>
      </c>
      <c r="D169" s="98" t="str">
        <f>IF(D$25="","",D$25)</f>
        <v/>
      </c>
      <c r="E169" s="42">
        <f>$A94</f>
        <v>0</v>
      </c>
      <c r="F169" s="35">
        <f>$A286</f>
        <v>0</v>
      </c>
      <c r="G169" s="39"/>
      <c r="H169" s="39"/>
      <c r="I169" s="39"/>
      <c r="J169" s="39"/>
      <c r="K169" s="39"/>
    </row>
    <row r="170" spans="1:11" ht="20.149999999999999" customHeight="1" x14ac:dyDescent="0.35">
      <c r="A170" s="44"/>
      <c r="B170" s="98">
        <v>22</v>
      </c>
      <c r="C170" s="98" t="str">
        <f>IF(C$26="","",C$26)</f>
        <v/>
      </c>
      <c r="D170" s="98" t="str">
        <f>IF(D$26="","",D$26)</f>
        <v/>
      </c>
      <c r="E170" s="42">
        <f>$A96</f>
        <v>0</v>
      </c>
      <c r="F170" s="35">
        <f>$A288</f>
        <v>0</v>
      </c>
      <c r="G170" s="39"/>
      <c r="H170" s="39"/>
      <c r="I170" s="39"/>
      <c r="J170" s="39"/>
      <c r="K170" s="39"/>
    </row>
    <row r="171" spans="1:11" ht="20.149999999999999" customHeight="1" x14ac:dyDescent="0.35">
      <c r="A171" s="44"/>
      <c r="B171" s="98">
        <v>23</v>
      </c>
      <c r="C171" s="98" t="str">
        <f>IF(C$27="","",C$27)</f>
        <v/>
      </c>
      <c r="D171" s="98" t="str">
        <f>IF(D$27="","",D$27)</f>
        <v/>
      </c>
      <c r="E171" s="42">
        <f>$A98</f>
        <v>0</v>
      </c>
      <c r="F171" s="35">
        <f>$A290</f>
        <v>0</v>
      </c>
      <c r="G171" s="39"/>
      <c r="H171" s="39"/>
      <c r="I171" s="39"/>
      <c r="J171" s="39"/>
      <c r="K171" s="39"/>
    </row>
    <row r="172" spans="1:11" ht="20.149999999999999" customHeight="1" x14ac:dyDescent="0.35">
      <c r="A172" s="44"/>
      <c r="B172" s="98">
        <v>24</v>
      </c>
      <c r="C172" s="98" t="str">
        <f>IF(C$28="","",C$28)</f>
        <v/>
      </c>
      <c r="D172" s="98" t="str">
        <f>IF(D$28="","",D$28)</f>
        <v/>
      </c>
      <c r="E172" s="42">
        <f>$A100</f>
        <v>0</v>
      </c>
      <c r="F172" s="35">
        <f>$A292</f>
        <v>0</v>
      </c>
      <c r="G172" s="39"/>
      <c r="H172" s="39"/>
      <c r="I172" s="39"/>
      <c r="J172" s="39"/>
      <c r="K172" s="39"/>
    </row>
    <row r="173" spans="1:11" ht="20.149999999999999" customHeight="1" x14ac:dyDescent="0.35">
      <c r="A173" s="44"/>
      <c r="B173" s="98">
        <v>25</v>
      </c>
      <c r="C173" s="98" t="str">
        <f>IF(C$29="","",C$29)</f>
        <v/>
      </c>
      <c r="D173" s="98" t="str">
        <f>IF(D$29="","",D$29)</f>
        <v/>
      </c>
      <c r="E173" s="42">
        <f>$A126</f>
        <v>0</v>
      </c>
      <c r="F173" s="35">
        <f>$A318</f>
        <v>0</v>
      </c>
      <c r="G173" s="39"/>
      <c r="H173" s="39"/>
      <c r="I173" s="39"/>
      <c r="J173" s="39"/>
      <c r="K173" s="39"/>
    </row>
    <row r="174" spans="1:11" ht="20.149999999999999" customHeight="1" x14ac:dyDescent="0.35">
      <c r="A174" s="44"/>
      <c r="B174" s="98">
        <v>26</v>
      </c>
      <c r="C174" s="98" t="str">
        <f>IF(C$30="","",C$30)</f>
        <v/>
      </c>
      <c r="D174" s="98" t="str">
        <f>IF(D$30="","",D$30)</f>
        <v/>
      </c>
      <c r="E174" s="42">
        <f>$A128</f>
        <v>0</v>
      </c>
      <c r="F174" s="35">
        <f>$A320</f>
        <v>0</v>
      </c>
      <c r="G174" s="39"/>
      <c r="H174" s="39"/>
      <c r="I174" s="39"/>
      <c r="J174" s="39"/>
      <c r="K174" s="39"/>
    </row>
    <row r="175" spans="1:11" ht="20.149999999999999" customHeight="1" x14ac:dyDescent="0.35">
      <c r="A175" s="44"/>
      <c r="B175" s="98">
        <v>27</v>
      </c>
      <c r="C175" s="98" t="str">
        <f>IF(C$31="","",C$31)</f>
        <v/>
      </c>
      <c r="D175" s="98" t="str">
        <f>IF(D$31="","",D$31)</f>
        <v/>
      </c>
      <c r="E175" s="42">
        <f>$A130</f>
        <v>0</v>
      </c>
      <c r="F175" s="35">
        <f>$A322</f>
        <v>0</v>
      </c>
      <c r="G175" s="39"/>
      <c r="H175" s="39"/>
      <c r="I175" s="39"/>
      <c r="J175" s="39"/>
      <c r="K175" s="39"/>
    </row>
    <row r="176" spans="1:11" ht="20.149999999999999" customHeight="1" x14ac:dyDescent="0.35">
      <c r="A176" s="44"/>
      <c r="B176" s="98">
        <v>28</v>
      </c>
      <c r="C176" s="98" t="str">
        <f>IF(C$32="","",C$32)</f>
        <v/>
      </c>
      <c r="D176" s="98" t="str">
        <f>IF(D$32="","",D$32)</f>
        <v/>
      </c>
      <c r="E176" s="42">
        <f>$A132</f>
        <v>0</v>
      </c>
      <c r="F176" s="35">
        <f>$A324</f>
        <v>0</v>
      </c>
      <c r="G176" s="39"/>
      <c r="H176" s="39"/>
      <c r="I176" s="39"/>
      <c r="J176" s="39"/>
      <c r="K176" s="39"/>
    </row>
    <row r="177" spans="1:11" ht="20.149999999999999" customHeight="1" x14ac:dyDescent="0.35">
      <c r="A177" s="44"/>
      <c r="B177" s="98">
        <v>29</v>
      </c>
      <c r="C177" s="98" t="str">
        <f>IF(C$33="","",C$33)</f>
        <v/>
      </c>
      <c r="D177" s="98" t="str">
        <f>IF(D$33="","",D$33)</f>
        <v/>
      </c>
      <c r="E177" s="42">
        <f>$A134</f>
        <v>0</v>
      </c>
      <c r="F177" s="35">
        <f>$A326</f>
        <v>0</v>
      </c>
      <c r="G177" s="39"/>
      <c r="H177" s="39"/>
      <c r="I177" s="39"/>
      <c r="J177" s="39"/>
      <c r="K177" s="39"/>
    </row>
    <row r="178" spans="1:11" ht="20.149999999999999" customHeight="1" x14ac:dyDescent="0.35">
      <c r="A178" s="44"/>
      <c r="B178" s="98">
        <v>30</v>
      </c>
      <c r="C178" s="98" t="str">
        <f>IF(C$34="","",C$34)</f>
        <v/>
      </c>
      <c r="D178" s="98" t="str">
        <f>IF(D$34="","",D$34)</f>
        <v/>
      </c>
      <c r="E178" s="42">
        <f>$A136</f>
        <v>0</v>
      </c>
      <c r="F178" s="35">
        <f>$A328</f>
        <v>0</v>
      </c>
      <c r="G178" s="39"/>
      <c r="H178" s="39"/>
      <c r="I178" s="39"/>
      <c r="J178" s="39"/>
      <c r="K178" s="39"/>
    </row>
    <row r="179" spans="1:11" ht="20.149999999999999" customHeight="1" x14ac:dyDescent="0.35">
      <c r="A179" s="44"/>
      <c r="B179" s="98">
        <v>31</v>
      </c>
      <c r="C179" s="98" t="str">
        <f>IF(C$35="","",C$35)</f>
        <v/>
      </c>
      <c r="D179" s="98" t="str">
        <f>IF(D$35="","",D$35)</f>
        <v/>
      </c>
      <c r="E179" s="42">
        <f>$A138</f>
        <v>0</v>
      </c>
      <c r="F179" s="35">
        <f>$A330</f>
        <v>0</v>
      </c>
      <c r="G179" s="39"/>
      <c r="H179" s="39"/>
      <c r="I179" s="39"/>
      <c r="J179" s="39"/>
      <c r="K179" s="39"/>
    </row>
    <row r="180" spans="1:11" ht="20.149999999999999" customHeight="1" x14ac:dyDescent="0.35">
      <c r="A180" s="44"/>
      <c r="B180" s="98">
        <v>32</v>
      </c>
      <c r="C180" s="98" t="str">
        <f>IF(C$36="","",C$36)</f>
        <v/>
      </c>
      <c r="D180" s="98" t="str">
        <f>IF(D$36="","",D$36)</f>
        <v/>
      </c>
      <c r="E180" s="42">
        <f>$A140</f>
        <v>0</v>
      </c>
      <c r="F180" s="35">
        <f>$A332</f>
        <v>0</v>
      </c>
      <c r="G180" s="39"/>
      <c r="H180" s="39"/>
      <c r="I180" s="39"/>
      <c r="J180" s="39"/>
      <c r="K180" s="39"/>
    </row>
    <row r="181" spans="1:11" ht="20.149999999999999" customHeight="1" x14ac:dyDescent="0.35">
      <c r="A181" s="44"/>
      <c r="B181" s="98">
        <v>33</v>
      </c>
      <c r="C181" s="98" t="str">
        <f>IF(C$37="","",C$37)</f>
        <v/>
      </c>
      <c r="D181" s="98" t="str">
        <f>IF(D$37="","",D$37)</f>
        <v/>
      </c>
      <c r="E181" s="42">
        <f>$A142</f>
        <v>0</v>
      </c>
      <c r="F181" s="35">
        <f>$A334</f>
        <v>0</v>
      </c>
      <c r="G181" s="39"/>
      <c r="H181" s="39"/>
      <c r="I181" s="39"/>
      <c r="J181" s="39"/>
      <c r="K181" s="39"/>
    </row>
    <row r="182" spans="1:11" ht="20.149999999999999" customHeight="1" x14ac:dyDescent="0.35">
      <c r="A182" s="44"/>
      <c r="B182" s="98">
        <v>34</v>
      </c>
      <c r="C182" s="98" t="str">
        <f>IF(C$38="","",C$38)</f>
        <v/>
      </c>
      <c r="D182" s="98" t="str">
        <f>IF(D$38="","",D$38)</f>
        <v/>
      </c>
      <c r="E182" s="42">
        <f>$A144</f>
        <v>0</v>
      </c>
      <c r="F182" s="35">
        <f>$A336</f>
        <v>0</v>
      </c>
      <c r="G182" s="39"/>
      <c r="H182" s="39"/>
      <c r="I182" s="39"/>
      <c r="J182" s="39"/>
      <c r="K182" s="39"/>
    </row>
    <row r="183" spans="1:11" ht="20.149999999999999" customHeight="1" x14ac:dyDescent="0.35">
      <c r="A183" s="44"/>
      <c r="B183" s="98">
        <v>35</v>
      </c>
      <c r="C183" s="98" t="str">
        <f>IF(C$39="","",C$39)</f>
        <v/>
      </c>
      <c r="D183" s="98" t="str">
        <f>IF(D$39="","",D$39)</f>
        <v/>
      </c>
      <c r="E183" s="42">
        <f>$A146</f>
        <v>0</v>
      </c>
      <c r="F183" s="35">
        <f>$A338</f>
        <v>0</v>
      </c>
      <c r="G183" s="39"/>
      <c r="H183" s="39"/>
      <c r="I183" s="39"/>
      <c r="J183" s="39"/>
      <c r="K183" s="39"/>
    </row>
    <row r="184" spans="1:11" ht="20.149999999999999" customHeight="1" x14ac:dyDescent="0.35">
      <c r="A184" s="44"/>
      <c r="B184" s="98">
        <v>36</v>
      </c>
      <c r="C184" s="98" t="str">
        <f>IF(C$40="","",C$40)</f>
        <v/>
      </c>
      <c r="D184" s="98" t="str">
        <f>IF(D$40="","",D$40)</f>
        <v/>
      </c>
      <c r="E184" s="42">
        <f>$A148</f>
        <v>0</v>
      </c>
      <c r="F184" s="35">
        <f>$A340</f>
        <v>0</v>
      </c>
      <c r="G184" s="39"/>
      <c r="H184" s="39"/>
      <c r="I184" s="39"/>
      <c r="J184" s="39"/>
      <c r="K184" s="39"/>
    </row>
    <row r="185" spans="1:11" ht="20.149999999999999" customHeight="1" x14ac:dyDescent="0.35">
      <c r="A185" s="44"/>
      <c r="B185" s="98">
        <v>37</v>
      </c>
      <c r="C185" s="98" t="str">
        <f>IF(C$41="","",C$41)</f>
        <v/>
      </c>
      <c r="D185" s="98" t="str">
        <f>IF(D$41="","",D$41)</f>
        <v/>
      </c>
      <c r="E185" s="42">
        <f>$A174</f>
        <v>0</v>
      </c>
      <c r="F185" s="35">
        <f>$A366</f>
        <v>0</v>
      </c>
      <c r="G185" s="39"/>
      <c r="H185" s="39"/>
      <c r="I185" s="39"/>
      <c r="J185" s="39"/>
      <c r="K185" s="39"/>
    </row>
    <row r="186" spans="1:11" ht="20.149999999999999" customHeight="1" x14ac:dyDescent="0.35">
      <c r="A186" s="44"/>
      <c r="B186" s="98">
        <v>38</v>
      </c>
      <c r="C186" s="98" t="str">
        <f>IF(C$42="","",C$42)</f>
        <v/>
      </c>
      <c r="D186" s="98" t="str">
        <f>IF(D$42="","",D$42)</f>
        <v/>
      </c>
      <c r="E186" s="42">
        <f>$A176</f>
        <v>0</v>
      </c>
      <c r="F186" s="35">
        <f>$A368</f>
        <v>0</v>
      </c>
      <c r="G186" s="39"/>
      <c r="H186" s="39"/>
      <c r="I186" s="39"/>
      <c r="J186" s="39"/>
      <c r="K186" s="39"/>
    </row>
    <row r="187" spans="1:11" ht="20.149999999999999" customHeight="1" x14ac:dyDescent="0.35">
      <c r="A187" s="44"/>
      <c r="B187" s="98">
        <v>39</v>
      </c>
      <c r="C187" s="98" t="str">
        <f>IF(C$43="","",C$43)</f>
        <v/>
      </c>
      <c r="D187" s="98" t="str">
        <f>IF(D$43="","",D$43)</f>
        <v/>
      </c>
      <c r="E187" s="42">
        <f>$A178</f>
        <v>0</v>
      </c>
      <c r="F187" s="35">
        <f>$A370</f>
        <v>0</v>
      </c>
      <c r="G187" s="39"/>
      <c r="H187" s="39"/>
      <c r="I187" s="39"/>
      <c r="J187" s="39"/>
      <c r="K187" s="39"/>
    </row>
    <row r="188" spans="1:11" ht="20.149999999999999" customHeight="1" x14ac:dyDescent="0.35">
      <c r="A188" s="44"/>
      <c r="B188" s="98">
        <v>40</v>
      </c>
      <c r="C188" s="98" t="str">
        <f>IF(C$44="","",C$44)</f>
        <v/>
      </c>
      <c r="D188" s="98" t="str">
        <f>IF(D$44="","",D$44)</f>
        <v/>
      </c>
      <c r="E188" s="42">
        <f>$A180</f>
        <v>0</v>
      </c>
      <c r="F188" s="35">
        <f>$A372</f>
        <v>0</v>
      </c>
      <c r="G188" s="39"/>
      <c r="H188" s="39"/>
      <c r="I188" s="39"/>
      <c r="J188" s="39"/>
      <c r="K188" s="39"/>
    </row>
    <row r="189" spans="1:11" ht="20.149999999999999" customHeight="1" x14ac:dyDescent="0.35">
      <c r="A189" s="44"/>
      <c r="B189" s="98">
        <v>41</v>
      </c>
      <c r="C189" s="98" t="str">
        <f>IF(C$45="","",C$45)</f>
        <v/>
      </c>
      <c r="D189" s="98" t="str">
        <f>IF(D$45="","",D$45)</f>
        <v/>
      </c>
      <c r="E189" s="42">
        <f>$A182</f>
        <v>0</v>
      </c>
      <c r="F189" s="35">
        <f>$A374</f>
        <v>0</v>
      </c>
      <c r="G189" s="39"/>
      <c r="H189" s="39"/>
      <c r="I189" s="39"/>
      <c r="J189" s="39"/>
      <c r="K189" s="39"/>
    </row>
    <row r="190" spans="1:11" ht="20.149999999999999" customHeight="1" x14ac:dyDescent="0.35">
      <c r="A190" s="44"/>
      <c r="B190" s="98">
        <v>42</v>
      </c>
      <c r="C190" s="98" t="str">
        <f>IF(C$46="","",C$46)</f>
        <v/>
      </c>
      <c r="D190" s="98" t="str">
        <f>IF(D$46="","",D$46)</f>
        <v/>
      </c>
      <c r="E190" s="42">
        <f>$A184</f>
        <v>0</v>
      </c>
      <c r="F190" s="35">
        <f>$A376</f>
        <v>0</v>
      </c>
      <c r="G190" s="39"/>
      <c r="H190" s="39"/>
      <c r="I190" s="39"/>
      <c r="J190" s="39"/>
      <c r="K190" s="39"/>
    </row>
    <row r="191" spans="1:11" ht="20.149999999999999" customHeight="1" x14ac:dyDescent="0.35">
      <c r="A191" s="44"/>
      <c r="B191" s="98">
        <v>43</v>
      </c>
      <c r="C191" s="98" t="str">
        <f>IF(C$47="","",C$47)</f>
        <v/>
      </c>
      <c r="D191" s="98" t="str">
        <f>IF(D$47="","",D$47)</f>
        <v/>
      </c>
      <c r="E191" s="42">
        <f>$A186</f>
        <v>0</v>
      </c>
      <c r="F191" s="35">
        <f>$A378</f>
        <v>0</v>
      </c>
      <c r="G191" s="39"/>
      <c r="H191" s="39"/>
      <c r="I191" s="39"/>
      <c r="J191" s="39"/>
      <c r="K191" s="39"/>
    </row>
    <row r="192" spans="1:11" ht="20.149999999999999" customHeight="1" x14ac:dyDescent="0.35">
      <c r="A192" s="44"/>
      <c r="B192" s="98">
        <v>44</v>
      </c>
      <c r="C192" s="98" t="str">
        <f>IF(C$48="","",C$48)</f>
        <v/>
      </c>
      <c r="D192" s="98" t="str">
        <f>IF(D$48="","",D$48)</f>
        <v/>
      </c>
      <c r="E192" s="42">
        <f>$A188</f>
        <v>0</v>
      </c>
      <c r="F192" s="35">
        <f>$A380</f>
        <v>0</v>
      </c>
      <c r="G192" s="39"/>
      <c r="H192" s="39"/>
      <c r="I192" s="39"/>
      <c r="J192" s="39"/>
      <c r="K192" s="39"/>
    </row>
    <row r="193" spans="1:11" ht="20.149999999999999" customHeight="1" x14ac:dyDescent="0.35">
      <c r="A193" s="44"/>
      <c r="B193" s="98">
        <v>45</v>
      </c>
      <c r="C193" s="98" t="str">
        <f>IF(C$49="","",C$49)</f>
        <v/>
      </c>
      <c r="D193" s="98" t="str">
        <f>IF(D$49="","",D$49)</f>
        <v/>
      </c>
      <c r="E193" s="42">
        <f>$A190</f>
        <v>0</v>
      </c>
      <c r="F193" s="35">
        <f>$A382</f>
        <v>0</v>
      </c>
      <c r="G193" s="39"/>
      <c r="H193" s="39"/>
      <c r="I193" s="39"/>
      <c r="J193" s="39"/>
      <c r="K193" s="39"/>
    </row>
    <row r="194" spans="1:11" ht="20.149999999999999" customHeight="1" x14ac:dyDescent="0.35">
      <c r="A194" s="44"/>
      <c r="B194" s="98">
        <v>46</v>
      </c>
      <c r="C194" s="98" t="str">
        <f>IF(C$50="","",C$50)</f>
        <v/>
      </c>
      <c r="D194" s="98" t="str">
        <f>IF(D$50="","",D$50)</f>
        <v/>
      </c>
      <c r="E194" s="42">
        <f>$A192</f>
        <v>0</v>
      </c>
      <c r="F194" s="35">
        <f>$A384</f>
        <v>0</v>
      </c>
      <c r="G194" s="39"/>
      <c r="H194" s="39"/>
      <c r="I194" s="39"/>
      <c r="J194" s="39"/>
      <c r="K194" s="39"/>
    </row>
    <row r="195" spans="1:11" ht="20.149999999999999" customHeight="1" x14ac:dyDescent="0.35">
      <c r="A195" s="44"/>
      <c r="B195" s="98">
        <v>47</v>
      </c>
      <c r="C195" s="98" t="str">
        <f>IF(C$51="","",C$51)</f>
        <v/>
      </c>
      <c r="D195" s="98" t="str">
        <f>IF(D$51="","",D$51)</f>
        <v/>
      </c>
      <c r="E195" s="42">
        <f>$A194</f>
        <v>0</v>
      </c>
      <c r="F195" s="35">
        <f>$A386</f>
        <v>0</v>
      </c>
      <c r="G195" s="39"/>
      <c r="H195" s="39"/>
      <c r="I195" s="39"/>
      <c r="J195" s="39"/>
      <c r="K195" s="39"/>
    </row>
    <row r="196" spans="1:11" ht="20.149999999999999" customHeight="1" thickBot="1" x14ac:dyDescent="0.4">
      <c r="A196" s="44"/>
      <c r="B196" s="102">
        <v>48</v>
      </c>
      <c r="C196" s="102" t="str">
        <f>IF(C$52="","",C$52)</f>
        <v>Mref</v>
      </c>
      <c r="D196" s="102" t="str">
        <f>IF(D$52="","",D$52)</f>
        <v>VPH000-0000000A</v>
      </c>
      <c r="E196" s="43">
        <f>$A196</f>
        <v>0</v>
      </c>
      <c r="F196" s="37">
        <f>$A388</f>
        <v>0</v>
      </c>
      <c r="G196" s="39"/>
      <c r="H196" s="39"/>
      <c r="I196" s="39"/>
      <c r="J196" s="39"/>
      <c r="K196" s="39"/>
    </row>
    <row r="197" spans="1:11" ht="20.149999999999999" customHeight="1" x14ac:dyDescent="0.35">
      <c r="A197" s="45"/>
    </row>
    <row r="198" spans="1:11" ht="20.149999999999999" customHeight="1" x14ac:dyDescent="0.35">
      <c r="A198" s="45"/>
    </row>
    <row r="199" spans="1:11" ht="20.149999999999999" customHeight="1" x14ac:dyDescent="0.35">
      <c r="A199" s="45"/>
    </row>
    <row r="200" spans="1:11" ht="20.149999999999999" customHeight="1" x14ac:dyDescent="0.35">
      <c r="A200" s="45"/>
    </row>
    <row r="201" spans="1:11" ht="20.149999999999999" customHeight="1" x14ac:dyDescent="0.35">
      <c r="A201" s="45"/>
    </row>
    <row r="202" spans="1:11" ht="20.149999999999999" customHeight="1" x14ac:dyDescent="0.35">
      <c r="A202" s="45"/>
    </row>
    <row r="203" spans="1:11" ht="20.149999999999999" customHeight="1" x14ac:dyDescent="0.35">
      <c r="A203" s="45"/>
    </row>
    <row r="204" spans="1:11" ht="20.149999999999999" customHeight="1" x14ac:dyDescent="0.35">
      <c r="A204" s="45"/>
    </row>
    <row r="205" spans="1:11" ht="20.149999999999999" customHeight="1" x14ac:dyDescent="0.35">
      <c r="A205" s="45"/>
    </row>
    <row r="206" spans="1:11" ht="20.149999999999999" customHeight="1" x14ac:dyDescent="0.35">
      <c r="A206" s="45"/>
    </row>
    <row r="207" spans="1:11" ht="20.149999999999999" customHeight="1" x14ac:dyDescent="0.35">
      <c r="A207" s="45"/>
    </row>
    <row r="208" spans="1:11" ht="20.149999999999999" customHeight="1" x14ac:dyDescent="0.35">
      <c r="A208" s="45"/>
    </row>
    <row r="209" spans="1:1" ht="20.149999999999999" customHeight="1" x14ac:dyDescent="0.35">
      <c r="A209" s="45"/>
    </row>
    <row r="210" spans="1:1" ht="20.149999999999999" customHeight="1" x14ac:dyDescent="0.35">
      <c r="A210" s="45"/>
    </row>
    <row r="211" spans="1:1" ht="20.149999999999999" customHeight="1" x14ac:dyDescent="0.35">
      <c r="A211" s="45"/>
    </row>
    <row r="212" spans="1:1" ht="20.149999999999999" customHeight="1" x14ac:dyDescent="0.35">
      <c r="A212" s="45"/>
    </row>
    <row r="213" spans="1:1" ht="20.149999999999999" customHeight="1" x14ac:dyDescent="0.35">
      <c r="A213" s="45"/>
    </row>
    <row r="214" spans="1:1" ht="20.149999999999999" customHeight="1" x14ac:dyDescent="0.35">
      <c r="A214" s="45"/>
    </row>
    <row r="215" spans="1:1" ht="20.149999999999999" customHeight="1" x14ac:dyDescent="0.35">
      <c r="A215" s="45"/>
    </row>
    <row r="216" spans="1:1" ht="20.149999999999999" customHeight="1" x14ac:dyDescent="0.35">
      <c r="A216" s="45"/>
    </row>
    <row r="217" spans="1:1" ht="20.149999999999999" customHeight="1" x14ac:dyDescent="0.35">
      <c r="A217" s="45"/>
    </row>
    <row r="218" spans="1:1" ht="20.149999999999999" customHeight="1" x14ac:dyDescent="0.35">
      <c r="A218" s="45"/>
    </row>
    <row r="219" spans="1:1" ht="20.149999999999999" customHeight="1" x14ac:dyDescent="0.35">
      <c r="A219" s="45"/>
    </row>
    <row r="220" spans="1:1" ht="20.149999999999999" customHeight="1" x14ac:dyDescent="0.35">
      <c r="A220" s="45"/>
    </row>
    <row r="221" spans="1:1" ht="20.149999999999999" customHeight="1" x14ac:dyDescent="0.35">
      <c r="A221" s="45"/>
    </row>
    <row r="222" spans="1:1" ht="20.149999999999999" customHeight="1" x14ac:dyDescent="0.35">
      <c r="A222" s="45"/>
    </row>
    <row r="223" spans="1:1" ht="20.149999999999999" customHeight="1" x14ac:dyDescent="0.35">
      <c r="A223" s="45"/>
    </row>
    <row r="224" spans="1:1" ht="20.149999999999999" customHeight="1" x14ac:dyDescent="0.35">
      <c r="A224" s="45"/>
    </row>
    <row r="225" spans="1:1" ht="20.149999999999999" customHeight="1" x14ac:dyDescent="0.35">
      <c r="A225" s="45"/>
    </row>
    <row r="226" spans="1:1" ht="20.149999999999999" customHeight="1" x14ac:dyDescent="0.35">
      <c r="A226" s="45"/>
    </row>
    <row r="227" spans="1:1" ht="20.149999999999999" customHeight="1" x14ac:dyDescent="0.35">
      <c r="A227" s="45"/>
    </row>
    <row r="228" spans="1:1" ht="20.149999999999999" customHeight="1" x14ac:dyDescent="0.35">
      <c r="A228" s="45"/>
    </row>
    <row r="229" spans="1:1" ht="20.149999999999999" customHeight="1" x14ac:dyDescent="0.35">
      <c r="A229" s="45"/>
    </row>
    <row r="230" spans="1:1" ht="20.149999999999999" customHeight="1" x14ac:dyDescent="0.35">
      <c r="A230" s="45"/>
    </row>
    <row r="231" spans="1:1" ht="20.149999999999999" customHeight="1" x14ac:dyDescent="0.35">
      <c r="A231" s="45"/>
    </row>
    <row r="232" spans="1:1" ht="20.149999999999999" customHeight="1" x14ac:dyDescent="0.35">
      <c r="A232" s="45"/>
    </row>
    <row r="233" spans="1:1" ht="20.149999999999999" customHeight="1" x14ac:dyDescent="0.35">
      <c r="A233" s="45"/>
    </row>
    <row r="234" spans="1:1" ht="20.149999999999999" customHeight="1" x14ac:dyDescent="0.35">
      <c r="A234" s="45"/>
    </row>
    <row r="235" spans="1:1" ht="20.149999999999999" customHeight="1" x14ac:dyDescent="0.35">
      <c r="A235" s="45"/>
    </row>
    <row r="236" spans="1:1" ht="20.149999999999999" customHeight="1" x14ac:dyDescent="0.35">
      <c r="A236" s="45"/>
    </row>
    <row r="237" spans="1:1" ht="20.149999999999999" customHeight="1" x14ac:dyDescent="0.35">
      <c r="A237" s="45"/>
    </row>
    <row r="238" spans="1:1" ht="20.149999999999999" customHeight="1" x14ac:dyDescent="0.35">
      <c r="A238" s="45"/>
    </row>
    <row r="239" spans="1:1" ht="20.149999999999999" customHeight="1" x14ac:dyDescent="0.35">
      <c r="A239" s="45"/>
    </row>
    <row r="240" spans="1:1" ht="20.149999999999999" customHeight="1" x14ac:dyDescent="0.35">
      <c r="A240" s="45"/>
    </row>
    <row r="241" spans="1:1" ht="20.149999999999999" customHeight="1" x14ac:dyDescent="0.35">
      <c r="A241" s="45"/>
    </row>
    <row r="242" spans="1:1" ht="20.149999999999999" customHeight="1" x14ac:dyDescent="0.35">
      <c r="A242" s="45"/>
    </row>
    <row r="243" spans="1:1" ht="20.149999999999999" customHeight="1" x14ac:dyDescent="0.35">
      <c r="A243" s="45"/>
    </row>
    <row r="244" spans="1:1" ht="20.149999999999999" customHeight="1" x14ac:dyDescent="0.35">
      <c r="A244" s="45"/>
    </row>
    <row r="245" spans="1:1" ht="20.149999999999999" customHeight="1" x14ac:dyDescent="0.35">
      <c r="A245" s="45"/>
    </row>
    <row r="246" spans="1:1" ht="20.149999999999999" customHeight="1" x14ac:dyDescent="0.35">
      <c r="A246" s="45"/>
    </row>
    <row r="247" spans="1:1" ht="20.149999999999999" customHeight="1" x14ac:dyDescent="0.35">
      <c r="A247" s="45"/>
    </row>
    <row r="248" spans="1:1" ht="20.149999999999999" customHeight="1" x14ac:dyDescent="0.35">
      <c r="A248" s="45"/>
    </row>
    <row r="249" spans="1:1" ht="20.149999999999999" customHeight="1" x14ac:dyDescent="0.35">
      <c r="A249" s="45"/>
    </row>
    <row r="250" spans="1:1" ht="20.149999999999999" customHeight="1" x14ac:dyDescent="0.35">
      <c r="A250" s="45"/>
    </row>
    <row r="251" spans="1:1" ht="20.149999999999999" customHeight="1" x14ac:dyDescent="0.35">
      <c r="A251" s="45"/>
    </row>
    <row r="252" spans="1:1" ht="20.149999999999999" customHeight="1" x14ac:dyDescent="0.35">
      <c r="A252" s="45"/>
    </row>
    <row r="253" spans="1:1" ht="20.149999999999999" customHeight="1" x14ac:dyDescent="0.35">
      <c r="A253" s="45"/>
    </row>
    <row r="254" spans="1:1" ht="20.149999999999999" customHeight="1" x14ac:dyDescent="0.35">
      <c r="A254" s="45"/>
    </row>
    <row r="255" spans="1:1" ht="20.149999999999999" customHeight="1" x14ac:dyDescent="0.35">
      <c r="A255" s="45"/>
    </row>
    <row r="256" spans="1:1" ht="20.149999999999999" customHeight="1" x14ac:dyDescent="0.35">
      <c r="A256" s="45"/>
    </row>
    <row r="257" spans="1:1" ht="20.149999999999999" customHeight="1" x14ac:dyDescent="0.35">
      <c r="A257" s="45"/>
    </row>
    <row r="258" spans="1:1" ht="20.149999999999999" customHeight="1" x14ac:dyDescent="0.35">
      <c r="A258" s="45"/>
    </row>
    <row r="259" spans="1:1" ht="20.149999999999999" customHeight="1" x14ac:dyDescent="0.35">
      <c r="A259" s="45"/>
    </row>
    <row r="260" spans="1:1" ht="20.149999999999999" customHeight="1" x14ac:dyDescent="0.35">
      <c r="A260" s="45"/>
    </row>
    <row r="261" spans="1:1" ht="20.149999999999999" customHeight="1" x14ac:dyDescent="0.35">
      <c r="A261" s="45"/>
    </row>
    <row r="262" spans="1:1" ht="20.149999999999999" customHeight="1" x14ac:dyDescent="0.35">
      <c r="A262" s="45"/>
    </row>
    <row r="263" spans="1:1" ht="20.149999999999999" customHeight="1" x14ac:dyDescent="0.35">
      <c r="A263" s="45"/>
    </row>
    <row r="264" spans="1:1" ht="20.149999999999999" customHeight="1" x14ac:dyDescent="0.35">
      <c r="A264" s="45"/>
    </row>
    <row r="265" spans="1:1" ht="20.149999999999999" customHeight="1" x14ac:dyDescent="0.35">
      <c r="A265" s="45"/>
    </row>
    <row r="266" spans="1:1" ht="20.149999999999999" customHeight="1" x14ac:dyDescent="0.35">
      <c r="A266" s="45"/>
    </row>
    <row r="267" spans="1:1" ht="20.149999999999999" customHeight="1" x14ac:dyDescent="0.35">
      <c r="A267" s="45"/>
    </row>
    <row r="268" spans="1:1" ht="20.149999999999999" customHeight="1" x14ac:dyDescent="0.35">
      <c r="A268" s="45"/>
    </row>
    <row r="269" spans="1:1" ht="20.149999999999999" customHeight="1" x14ac:dyDescent="0.35">
      <c r="A269" s="45"/>
    </row>
    <row r="270" spans="1:1" ht="20.149999999999999" customHeight="1" x14ac:dyDescent="0.35">
      <c r="A270" s="45"/>
    </row>
    <row r="271" spans="1:1" ht="20.149999999999999" customHeight="1" x14ac:dyDescent="0.35">
      <c r="A271" s="45"/>
    </row>
    <row r="272" spans="1:1" ht="20.149999999999999" customHeight="1" x14ac:dyDescent="0.35">
      <c r="A272" s="45"/>
    </row>
    <row r="273" spans="1:1" ht="20.149999999999999" customHeight="1" x14ac:dyDescent="0.35">
      <c r="A273" s="45"/>
    </row>
    <row r="274" spans="1:1" ht="20.149999999999999" customHeight="1" x14ac:dyDescent="0.35">
      <c r="A274" s="45"/>
    </row>
    <row r="275" spans="1:1" ht="20.149999999999999" customHeight="1" x14ac:dyDescent="0.35">
      <c r="A275" s="45"/>
    </row>
    <row r="276" spans="1:1" ht="20.149999999999999" customHeight="1" x14ac:dyDescent="0.35">
      <c r="A276" s="45"/>
    </row>
    <row r="277" spans="1:1" ht="20.149999999999999" customHeight="1" x14ac:dyDescent="0.35">
      <c r="A277" s="45"/>
    </row>
    <row r="278" spans="1:1" ht="20.149999999999999" customHeight="1" x14ac:dyDescent="0.35">
      <c r="A278" s="45"/>
    </row>
    <row r="279" spans="1:1" ht="20.149999999999999" customHeight="1" x14ac:dyDescent="0.35">
      <c r="A279" s="45"/>
    </row>
    <row r="280" spans="1:1" ht="20.149999999999999" customHeight="1" x14ac:dyDescent="0.35">
      <c r="A280" s="45"/>
    </row>
    <row r="281" spans="1:1" ht="20.149999999999999" customHeight="1" x14ac:dyDescent="0.35">
      <c r="A281" s="45"/>
    </row>
    <row r="282" spans="1:1" ht="20.149999999999999" customHeight="1" x14ac:dyDescent="0.35">
      <c r="A282" s="45"/>
    </row>
    <row r="283" spans="1:1" ht="20.149999999999999" customHeight="1" x14ac:dyDescent="0.35">
      <c r="A283" s="45"/>
    </row>
    <row r="284" spans="1:1" ht="20.149999999999999" customHeight="1" x14ac:dyDescent="0.35">
      <c r="A284" s="45"/>
    </row>
    <row r="285" spans="1:1" ht="20.149999999999999" customHeight="1" x14ac:dyDescent="0.35">
      <c r="A285" s="45"/>
    </row>
    <row r="286" spans="1:1" ht="20.149999999999999" customHeight="1" x14ac:dyDescent="0.35">
      <c r="A286" s="45"/>
    </row>
    <row r="287" spans="1:1" ht="20.149999999999999" customHeight="1" x14ac:dyDescent="0.35">
      <c r="A287" s="45"/>
    </row>
    <row r="288" spans="1:1" ht="20.149999999999999" customHeight="1" x14ac:dyDescent="0.35">
      <c r="A288" s="45"/>
    </row>
    <row r="289" spans="1:1" ht="20.149999999999999" customHeight="1" x14ac:dyDescent="0.35">
      <c r="A289" s="45"/>
    </row>
    <row r="290" spans="1:1" ht="20.149999999999999" customHeight="1" x14ac:dyDescent="0.35">
      <c r="A290" s="45"/>
    </row>
    <row r="291" spans="1:1" ht="20.149999999999999" customHeight="1" x14ac:dyDescent="0.35">
      <c r="A291" s="45"/>
    </row>
    <row r="292" spans="1:1" ht="20.149999999999999" customHeight="1" x14ac:dyDescent="0.35">
      <c r="A292" s="45"/>
    </row>
    <row r="293" spans="1:1" ht="20.149999999999999" customHeight="1" x14ac:dyDescent="0.35">
      <c r="A293" s="45"/>
    </row>
    <row r="294" spans="1:1" ht="20.149999999999999" customHeight="1" x14ac:dyDescent="0.35">
      <c r="A294" s="45"/>
    </row>
    <row r="295" spans="1:1" ht="20.149999999999999" customHeight="1" x14ac:dyDescent="0.35">
      <c r="A295" s="45"/>
    </row>
    <row r="296" spans="1:1" ht="20.149999999999999" customHeight="1" x14ac:dyDescent="0.35">
      <c r="A296" s="45"/>
    </row>
    <row r="297" spans="1:1" ht="20.149999999999999" customHeight="1" x14ac:dyDescent="0.35">
      <c r="A297" s="45"/>
    </row>
    <row r="298" spans="1:1" ht="20.149999999999999" customHeight="1" x14ac:dyDescent="0.35">
      <c r="A298" s="45"/>
    </row>
    <row r="299" spans="1:1" ht="20.149999999999999" customHeight="1" x14ac:dyDescent="0.35">
      <c r="A299" s="45"/>
    </row>
    <row r="300" spans="1:1" ht="20.149999999999999" customHeight="1" x14ac:dyDescent="0.35">
      <c r="A300" s="45"/>
    </row>
    <row r="301" spans="1:1" ht="20.149999999999999" customHeight="1" x14ac:dyDescent="0.35">
      <c r="A301" s="45"/>
    </row>
    <row r="302" spans="1:1" ht="20.149999999999999" customHeight="1" x14ac:dyDescent="0.35">
      <c r="A302" s="45"/>
    </row>
    <row r="303" spans="1:1" ht="20.149999999999999" customHeight="1" x14ac:dyDescent="0.35">
      <c r="A303" s="45"/>
    </row>
    <row r="304" spans="1:1" ht="20.149999999999999" customHeight="1" x14ac:dyDescent="0.35">
      <c r="A304" s="45"/>
    </row>
    <row r="305" spans="1:1" ht="20.149999999999999" customHeight="1" x14ac:dyDescent="0.35">
      <c r="A305" s="45"/>
    </row>
    <row r="306" spans="1:1" ht="20.149999999999999" customHeight="1" x14ac:dyDescent="0.35">
      <c r="A306" s="45"/>
    </row>
    <row r="307" spans="1:1" ht="20.149999999999999" customHeight="1" x14ac:dyDescent="0.35">
      <c r="A307" s="45"/>
    </row>
    <row r="308" spans="1:1" ht="20.149999999999999" customHeight="1" x14ac:dyDescent="0.35">
      <c r="A308" s="45"/>
    </row>
    <row r="309" spans="1:1" ht="20.149999999999999" customHeight="1" x14ac:dyDescent="0.35">
      <c r="A309" s="45"/>
    </row>
    <row r="310" spans="1:1" ht="20.149999999999999" customHeight="1" x14ac:dyDescent="0.35">
      <c r="A310" s="45"/>
    </row>
    <row r="311" spans="1:1" ht="20.149999999999999" customHeight="1" x14ac:dyDescent="0.35">
      <c r="A311" s="45"/>
    </row>
    <row r="312" spans="1:1" ht="20.149999999999999" customHeight="1" x14ac:dyDescent="0.35">
      <c r="A312" s="45"/>
    </row>
    <row r="313" spans="1:1" ht="20.149999999999999" customHeight="1" x14ac:dyDescent="0.35">
      <c r="A313" s="45"/>
    </row>
    <row r="314" spans="1:1" ht="20.149999999999999" customHeight="1" x14ac:dyDescent="0.35">
      <c r="A314" s="45"/>
    </row>
    <row r="315" spans="1:1" ht="20.149999999999999" customHeight="1" x14ac:dyDescent="0.35">
      <c r="A315" s="45"/>
    </row>
    <row r="316" spans="1:1" ht="20.149999999999999" customHeight="1" x14ac:dyDescent="0.35">
      <c r="A316" s="45"/>
    </row>
    <row r="317" spans="1:1" ht="20.149999999999999" customHeight="1" x14ac:dyDescent="0.35">
      <c r="A317" s="45"/>
    </row>
    <row r="318" spans="1:1" ht="20.149999999999999" customHeight="1" x14ac:dyDescent="0.35">
      <c r="A318" s="45"/>
    </row>
    <row r="319" spans="1:1" ht="20.149999999999999" customHeight="1" x14ac:dyDescent="0.35">
      <c r="A319" s="45"/>
    </row>
    <row r="320" spans="1:1" ht="20.149999999999999" customHeight="1" x14ac:dyDescent="0.35">
      <c r="A320" s="45"/>
    </row>
    <row r="321" spans="1:1" ht="20.149999999999999" customHeight="1" x14ac:dyDescent="0.35">
      <c r="A321" s="45"/>
    </row>
    <row r="322" spans="1:1" ht="20.149999999999999" customHeight="1" x14ac:dyDescent="0.35">
      <c r="A322" s="45"/>
    </row>
    <row r="323" spans="1:1" ht="20.149999999999999" customHeight="1" x14ac:dyDescent="0.35">
      <c r="A323" s="45"/>
    </row>
    <row r="324" spans="1:1" ht="20.149999999999999" customHeight="1" x14ac:dyDescent="0.35">
      <c r="A324" s="45"/>
    </row>
    <row r="325" spans="1:1" ht="20.149999999999999" customHeight="1" x14ac:dyDescent="0.35">
      <c r="A325" s="45"/>
    </row>
    <row r="326" spans="1:1" ht="20.149999999999999" customHeight="1" x14ac:dyDescent="0.35">
      <c r="A326" s="45"/>
    </row>
    <row r="327" spans="1:1" ht="20.149999999999999" customHeight="1" x14ac:dyDescent="0.35">
      <c r="A327" s="45"/>
    </row>
    <row r="328" spans="1:1" ht="20.149999999999999" customHeight="1" x14ac:dyDescent="0.35">
      <c r="A328" s="45"/>
    </row>
    <row r="329" spans="1:1" ht="20.149999999999999" customHeight="1" x14ac:dyDescent="0.35">
      <c r="A329" s="45"/>
    </row>
    <row r="330" spans="1:1" ht="20.149999999999999" customHeight="1" x14ac:dyDescent="0.35">
      <c r="A330" s="45"/>
    </row>
    <row r="331" spans="1:1" ht="20.149999999999999" customHeight="1" x14ac:dyDescent="0.35">
      <c r="A331" s="45"/>
    </row>
    <row r="332" spans="1:1" ht="20.149999999999999" customHeight="1" x14ac:dyDescent="0.35">
      <c r="A332" s="45"/>
    </row>
    <row r="333" spans="1:1" ht="20.149999999999999" customHeight="1" x14ac:dyDescent="0.35">
      <c r="A333" s="45"/>
    </row>
    <row r="334" spans="1:1" ht="20.149999999999999" customHeight="1" x14ac:dyDescent="0.35">
      <c r="A334" s="45"/>
    </row>
    <row r="335" spans="1:1" ht="20.149999999999999" customHeight="1" x14ac:dyDescent="0.35">
      <c r="A335" s="45"/>
    </row>
    <row r="336" spans="1:1" ht="20.149999999999999" customHeight="1" x14ac:dyDescent="0.35">
      <c r="A336" s="45"/>
    </row>
    <row r="337" spans="1:1" ht="20.149999999999999" customHeight="1" x14ac:dyDescent="0.35">
      <c r="A337" s="45"/>
    </row>
    <row r="338" spans="1:1" ht="20.149999999999999" customHeight="1" x14ac:dyDescent="0.35">
      <c r="A338" s="45"/>
    </row>
    <row r="339" spans="1:1" ht="20.149999999999999" customHeight="1" x14ac:dyDescent="0.35">
      <c r="A339" s="45"/>
    </row>
    <row r="340" spans="1:1" ht="20.149999999999999" customHeight="1" x14ac:dyDescent="0.35">
      <c r="A340" s="45"/>
    </row>
    <row r="341" spans="1:1" ht="20.149999999999999" customHeight="1" x14ac:dyDescent="0.35">
      <c r="A341" s="45"/>
    </row>
    <row r="342" spans="1:1" ht="20.149999999999999" customHeight="1" x14ac:dyDescent="0.35">
      <c r="A342" s="45"/>
    </row>
    <row r="343" spans="1:1" ht="20.149999999999999" customHeight="1" x14ac:dyDescent="0.35">
      <c r="A343" s="45"/>
    </row>
    <row r="344" spans="1:1" ht="20.149999999999999" customHeight="1" x14ac:dyDescent="0.35">
      <c r="A344" s="45"/>
    </row>
    <row r="345" spans="1:1" ht="20.149999999999999" customHeight="1" x14ac:dyDescent="0.35">
      <c r="A345" s="45"/>
    </row>
    <row r="346" spans="1:1" ht="20.149999999999999" customHeight="1" x14ac:dyDescent="0.35">
      <c r="A346" s="45"/>
    </row>
    <row r="347" spans="1:1" ht="20.149999999999999" customHeight="1" x14ac:dyDescent="0.35">
      <c r="A347" s="45"/>
    </row>
    <row r="348" spans="1:1" ht="20.149999999999999" customHeight="1" x14ac:dyDescent="0.35">
      <c r="A348" s="45"/>
    </row>
    <row r="349" spans="1:1" ht="20.149999999999999" customHeight="1" x14ac:dyDescent="0.35">
      <c r="A349" s="45"/>
    </row>
    <row r="350" spans="1:1" ht="20.149999999999999" customHeight="1" x14ac:dyDescent="0.35">
      <c r="A350" s="45"/>
    </row>
    <row r="351" spans="1:1" ht="20.149999999999999" customHeight="1" x14ac:dyDescent="0.35">
      <c r="A351" s="45"/>
    </row>
    <row r="352" spans="1:1" ht="20.149999999999999" customHeight="1" x14ac:dyDescent="0.35">
      <c r="A352" s="45"/>
    </row>
    <row r="353" spans="1:1" ht="20.149999999999999" customHeight="1" x14ac:dyDescent="0.35">
      <c r="A353" s="45"/>
    </row>
    <row r="354" spans="1:1" ht="20.149999999999999" customHeight="1" x14ac:dyDescent="0.35">
      <c r="A354" s="45"/>
    </row>
    <row r="355" spans="1:1" ht="20.149999999999999" customHeight="1" x14ac:dyDescent="0.35">
      <c r="A355" s="45"/>
    </row>
    <row r="356" spans="1:1" ht="20.149999999999999" customHeight="1" x14ac:dyDescent="0.35">
      <c r="A356" s="45"/>
    </row>
    <row r="357" spans="1:1" ht="20.149999999999999" customHeight="1" x14ac:dyDescent="0.35">
      <c r="A357" s="45"/>
    </row>
    <row r="358" spans="1:1" ht="20.149999999999999" customHeight="1" x14ac:dyDescent="0.35">
      <c r="A358" s="45"/>
    </row>
    <row r="359" spans="1:1" ht="20.149999999999999" customHeight="1" x14ac:dyDescent="0.35">
      <c r="A359" s="45"/>
    </row>
    <row r="360" spans="1:1" ht="20.149999999999999" customHeight="1" x14ac:dyDescent="0.35">
      <c r="A360" s="45"/>
    </row>
    <row r="361" spans="1:1" ht="20.149999999999999" customHeight="1" x14ac:dyDescent="0.35">
      <c r="A361" s="45"/>
    </row>
    <row r="362" spans="1:1" ht="20.149999999999999" customHeight="1" x14ac:dyDescent="0.35">
      <c r="A362" s="45"/>
    </row>
    <row r="363" spans="1:1" ht="20.149999999999999" customHeight="1" x14ac:dyDescent="0.35">
      <c r="A363" s="45"/>
    </row>
    <row r="364" spans="1:1" ht="20.149999999999999" customHeight="1" x14ac:dyDescent="0.35">
      <c r="A364" s="45"/>
    </row>
    <row r="365" spans="1:1" ht="20.149999999999999" customHeight="1" x14ac:dyDescent="0.35">
      <c r="A365" s="45"/>
    </row>
    <row r="366" spans="1:1" ht="20.149999999999999" customHeight="1" x14ac:dyDescent="0.35">
      <c r="A366" s="45"/>
    </row>
    <row r="367" spans="1:1" ht="20.149999999999999" customHeight="1" x14ac:dyDescent="0.35">
      <c r="A367" s="45"/>
    </row>
    <row r="368" spans="1:1" ht="20.149999999999999" customHeight="1" x14ac:dyDescent="0.35">
      <c r="A368" s="45"/>
    </row>
    <row r="369" spans="1:1" ht="20.149999999999999" customHeight="1" x14ac:dyDescent="0.35">
      <c r="A369" s="45"/>
    </row>
    <row r="370" spans="1:1" ht="20.149999999999999" customHeight="1" x14ac:dyDescent="0.35">
      <c r="A370" s="45"/>
    </row>
    <row r="371" spans="1:1" ht="20.149999999999999" customHeight="1" x14ac:dyDescent="0.35">
      <c r="A371" s="45"/>
    </row>
    <row r="372" spans="1:1" ht="20.149999999999999" customHeight="1" x14ac:dyDescent="0.35">
      <c r="A372" s="45"/>
    </row>
    <row r="373" spans="1:1" ht="20.149999999999999" customHeight="1" x14ac:dyDescent="0.35">
      <c r="A373" s="45"/>
    </row>
    <row r="374" spans="1:1" ht="20.149999999999999" customHeight="1" x14ac:dyDescent="0.35">
      <c r="A374" s="45"/>
    </row>
    <row r="375" spans="1:1" ht="20.149999999999999" customHeight="1" x14ac:dyDescent="0.35">
      <c r="A375" s="45"/>
    </row>
    <row r="376" spans="1:1" ht="20.149999999999999" customHeight="1" x14ac:dyDescent="0.35">
      <c r="A376" s="45"/>
    </row>
    <row r="377" spans="1:1" ht="20.149999999999999" customHeight="1" x14ac:dyDescent="0.35">
      <c r="A377" s="45"/>
    </row>
    <row r="378" spans="1:1" ht="20.149999999999999" customHeight="1" x14ac:dyDescent="0.35">
      <c r="A378" s="45"/>
    </row>
    <row r="379" spans="1:1" ht="20.149999999999999" customHeight="1" x14ac:dyDescent="0.35">
      <c r="A379" s="45"/>
    </row>
    <row r="380" spans="1:1" ht="20.149999999999999" customHeight="1" x14ac:dyDescent="0.35">
      <c r="A380" s="45"/>
    </row>
    <row r="381" spans="1:1" ht="20.149999999999999" customHeight="1" x14ac:dyDescent="0.35">
      <c r="A381" s="45"/>
    </row>
    <row r="382" spans="1:1" ht="20.149999999999999" customHeight="1" x14ac:dyDescent="0.35">
      <c r="A382" s="45"/>
    </row>
    <row r="383" spans="1:1" ht="20.149999999999999" customHeight="1" x14ac:dyDescent="0.35">
      <c r="A383" s="45"/>
    </row>
    <row r="384" spans="1:1" ht="20.149999999999999" customHeight="1" x14ac:dyDescent="0.35">
      <c r="A384" s="45"/>
    </row>
    <row r="385" spans="1:1" ht="20.149999999999999" customHeight="1" x14ac:dyDescent="0.35">
      <c r="A385" s="45"/>
    </row>
    <row r="386" spans="1:1" ht="20.149999999999999" customHeight="1" x14ac:dyDescent="0.35">
      <c r="A386" s="45"/>
    </row>
    <row r="387" spans="1:1" ht="20.149999999999999" customHeight="1" x14ac:dyDescent="0.35">
      <c r="A387" s="45"/>
    </row>
    <row r="388" spans="1:1" ht="20.149999999999999" customHeight="1" thickBot="1" x14ac:dyDescent="0.4">
      <c r="A388" s="46"/>
    </row>
  </sheetData>
  <mergeCells count="4">
    <mergeCell ref="A1:K1"/>
    <mergeCell ref="A2:K2"/>
    <mergeCell ref="B3:D3"/>
    <mergeCell ref="E3:F3"/>
  </mergeCells>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0"/>
  <sheetViews>
    <sheetView zoomScale="80" zoomScaleNormal="80" workbookViewId="0">
      <selection sqref="A1:K1"/>
    </sheetView>
  </sheetViews>
  <sheetFormatPr defaultColWidth="9.1796875" defaultRowHeight="13" x14ac:dyDescent="0.35"/>
  <cols>
    <col min="1" max="1" width="20.7265625" style="108" customWidth="1"/>
    <col min="2" max="2" width="8.7265625" style="108" customWidth="1"/>
    <col min="3" max="4" width="15.7265625" style="108" customWidth="1"/>
    <col min="5" max="7" width="12.7265625" style="108" customWidth="1"/>
    <col min="8" max="12" width="10.7265625" style="108" customWidth="1"/>
    <col min="13" max="16384" width="9.1796875" style="108"/>
  </cols>
  <sheetData>
    <row r="1" spans="1:12" ht="20.149999999999999" customHeight="1" thickBot="1" x14ac:dyDescent="0.4">
      <c r="A1" s="138" t="s">
        <v>98</v>
      </c>
      <c r="B1" s="139"/>
      <c r="C1" s="139"/>
      <c r="D1" s="139"/>
      <c r="E1" s="139"/>
      <c r="F1" s="139"/>
      <c r="G1" s="139"/>
      <c r="H1" s="139"/>
      <c r="I1" s="139"/>
      <c r="J1" s="140"/>
      <c r="K1" s="141"/>
      <c r="L1" s="64" t="str">
        <f>HYPERLINK("[Universal_Custom_PCR_Array_Panel_Conversion.xlsx]Data_Entry!$C$7","BACK")</f>
        <v>BACK</v>
      </c>
    </row>
    <row r="2" spans="1:12" ht="182.25" customHeight="1" thickBot="1" x14ac:dyDescent="0.4">
      <c r="A2" s="129" t="s">
        <v>325</v>
      </c>
      <c r="B2" s="130"/>
      <c r="C2" s="130"/>
      <c r="D2" s="130"/>
      <c r="E2" s="130"/>
      <c r="F2" s="130"/>
      <c r="G2" s="130"/>
      <c r="H2" s="130"/>
      <c r="I2" s="130"/>
      <c r="J2" s="142"/>
      <c r="K2" s="143"/>
    </row>
    <row r="3" spans="1:12" ht="20.149999999999999" customHeight="1" x14ac:dyDescent="0.35">
      <c r="A3" s="77" t="s">
        <v>299</v>
      </c>
      <c r="B3" s="133" t="s">
        <v>91</v>
      </c>
      <c r="C3" s="134"/>
      <c r="D3" s="135"/>
      <c r="E3" s="136" t="s">
        <v>99</v>
      </c>
      <c r="F3" s="144"/>
      <c r="G3" s="137"/>
      <c r="H3" s="22"/>
      <c r="I3" s="22"/>
      <c r="J3" s="22"/>
      <c r="K3" s="22"/>
    </row>
    <row r="4" spans="1:12" ht="20.149999999999999" customHeight="1" thickBot="1" x14ac:dyDescent="0.4">
      <c r="A4" s="5" t="s">
        <v>265</v>
      </c>
      <c r="B4" s="6" t="s">
        <v>93</v>
      </c>
      <c r="C4" s="7" t="s">
        <v>94</v>
      </c>
      <c r="D4" s="8" t="s">
        <v>95</v>
      </c>
      <c r="E4" s="6" t="s">
        <v>96</v>
      </c>
      <c r="F4" s="7" t="s">
        <v>97</v>
      </c>
      <c r="G4" s="8" t="s">
        <v>100</v>
      </c>
      <c r="H4" s="22"/>
      <c r="I4" s="22"/>
      <c r="J4" s="22"/>
      <c r="K4" s="22"/>
    </row>
    <row r="5" spans="1:12" ht="20.149999999999999" customHeight="1" x14ac:dyDescent="0.35">
      <c r="A5" s="109"/>
      <c r="B5" s="79">
        <v>1</v>
      </c>
      <c r="C5" s="87"/>
      <c r="D5" s="87"/>
      <c r="E5" s="47">
        <f>$A5</f>
        <v>0</v>
      </c>
      <c r="F5" s="47">
        <f>$A9</f>
        <v>0</v>
      </c>
      <c r="G5" s="54">
        <f>$A13</f>
        <v>0</v>
      </c>
      <c r="H5" s="22"/>
      <c r="I5" s="22"/>
      <c r="J5" s="17"/>
      <c r="K5" s="22"/>
    </row>
    <row r="6" spans="1:12" ht="20.149999999999999" customHeight="1" x14ac:dyDescent="0.35">
      <c r="A6" s="111"/>
      <c r="B6" s="81">
        <v>2</v>
      </c>
      <c r="C6" s="87"/>
      <c r="D6" s="87"/>
      <c r="E6" s="48">
        <f>$A17</f>
        <v>0</v>
      </c>
      <c r="F6" s="48">
        <f>$A21</f>
        <v>0</v>
      </c>
      <c r="G6" s="55">
        <f>$A25</f>
        <v>0</v>
      </c>
      <c r="H6" s="22"/>
      <c r="I6" s="22"/>
      <c r="J6" s="17"/>
      <c r="K6" s="22"/>
    </row>
    <row r="7" spans="1:12" ht="20.149999999999999" customHeight="1" x14ac:dyDescent="0.35">
      <c r="A7" s="111"/>
      <c r="B7" s="81">
        <v>3</v>
      </c>
      <c r="C7" s="87"/>
      <c r="D7" s="87"/>
      <c r="E7" s="48">
        <f>$A29</f>
        <v>0</v>
      </c>
      <c r="F7" s="48">
        <f>$A33</f>
        <v>0</v>
      </c>
      <c r="G7" s="55">
        <f>$A37</f>
        <v>0</v>
      </c>
      <c r="H7" s="22"/>
      <c r="I7" s="22"/>
      <c r="J7" s="17"/>
      <c r="K7" s="22"/>
    </row>
    <row r="8" spans="1:12" ht="20.149999999999999" customHeight="1" x14ac:dyDescent="0.35">
      <c r="A8" s="111"/>
      <c r="B8" s="81">
        <v>4</v>
      </c>
      <c r="C8" s="87"/>
      <c r="D8" s="87"/>
      <c r="E8" s="48">
        <f>$A41</f>
        <v>0</v>
      </c>
      <c r="F8" s="48">
        <f>$A45</f>
        <v>0</v>
      </c>
      <c r="G8" s="55">
        <f>$A49</f>
        <v>0</v>
      </c>
      <c r="H8" s="22"/>
      <c r="I8" s="22"/>
      <c r="J8" s="17"/>
      <c r="K8" s="22"/>
    </row>
    <row r="9" spans="1:12" ht="20.149999999999999" customHeight="1" x14ac:dyDescent="0.35">
      <c r="A9" s="111"/>
      <c r="B9" s="81">
        <v>5</v>
      </c>
      <c r="C9" s="87"/>
      <c r="D9" s="87"/>
      <c r="E9" s="48">
        <f>$A53</f>
        <v>0</v>
      </c>
      <c r="F9" s="48">
        <f>$A57</f>
        <v>0</v>
      </c>
      <c r="G9" s="55">
        <f>$A61</f>
        <v>0</v>
      </c>
      <c r="H9" s="22"/>
      <c r="I9" s="22"/>
      <c r="J9" s="17"/>
      <c r="K9" s="22"/>
    </row>
    <row r="10" spans="1:12" ht="20.149999999999999" customHeight="1" x14ac:dyDescent="0.35">
      <c r="A10" s="111"/>
      <c r="B10" s="81">
        <v>6</v>
      </c>
      <c r="C10" s="87"/>
      <c r="D10" s="87"/>
      <c r="E10" s="48">
        <f>$A65</f>
        <v>0</v>
      </c>
      <c r="F10" s="48">
        <f>$A69</f>
        <v>0</v>
      </c>
      <c r="G10" s="55">
        <f>$A73</f>
        <v>0</v>
      </c>
      <c r="H10" s="22"/>
      <c r="I10" s="22"/>
      <c r="J10" s="17"/>
      <c r="K10" s="22"/>
    </row>
    <row r="11" spans="1:12" ht="20.149999999999999" customHeight="1" x14ac:dyDescent="0.35">
      <c r="A11" s="111"/>
      <c r="B11" s="81">
        <v>7</v>
      </c>
      <c r="C11" s="87"/>
      <c r="D11" s="87"/>
      <c r="E11" s="48">
        <f>$A77</f>
        <v>0</v>
      </c>
      <c r="F11" s="48">
        <f>$A81</f>
        <v>0</v>
      </c>
      <c r="G11" s="55">
        <f>$A85</f>
        <v>0</v>
      </c>
      <c r="H11" s="22"/>
      <c r="I11" s="22"/>
      <c r="J11" s="17"/>
      <c r="K11" s="22"/>
    </row>
    <row r="12" spans="1:12" ht="20.149999999999999" customHeight="1" x14ac:dyDescent="0.35">
      <c r="A12" s="111"/>
      <c r="B12" s="81">
        <v>8</v>
      </c>
      <c r="C12" s="87"/>
      <c r="D12" s="87"/>
      <c r="E12" s="48">
        <f>$A89</f>
        <v>0</v>
      </c>
      <c r="F12" s="48">
        <f>$A93</f>
        <v>0</v>
      </c>
      <c r="G12" s="55">
        <f>$A97</f>
        <v>0</v>
      </c>
      <c r="H12" s="22"/>
      <c r="I12" s="22"/>
      <c r="J12" s="17"/>
      <c r="K12" s="22"/>
    </row>
    <row r="13" spans="1:12" ht="20.149999999999999" customHeight="1" x14ac:dyDescent="0.35">
      <c r="A13" s="111"/>
      <c r="B13" s="81">
        <v>9</v>
      </c>
      <c r="C13" s="87"/>
      <c r="D13" s="87"/>
      <c r="E13" s="48">
        <f>$A6</f>
        <v>0</v>
      </c>
      <c r="F13" s="48">
        <f>$A10</f>
        <v>0</v>
      </c>
      <c r="G13" s="55">
        <f>$A14</f>
        <v>0</v>
      </c>
      <c r="H13" s="22"/>
      <c r="I13" s="22"/>
      <c r="J13" s="17"/>
      <c r="K13" s="22"/>
    </row>
    <row r="14" spans="1:12" ht="20.149999999999999" customHeight="1" x14ac:dyDescent="0.35">
      <c r="A14" s="111"/>
      <c r="B14" s="81">
        <v>10</v>
      </c>
      <c r="C14" s="87"/>
      <c r="D14" s="87"/>
      <c r="E14" s="48">
        <f>$A18</f>
        <v>0</v>
      </c>
      <c r="F14" s="48">
        <f>$A22</f>
        <v>0</v>
      </c>
      <c r="G14" s="55">
        <f>$A26</f>
        <v>0</v>
      </c>
      <c r="H14" s="22"/>
      <c r="I14" s="22"/>
      <c r="J14" s="17"/>
      <c r="K14" s="22"/>
    </row>
    <row r="15" spans="1:12" ht="20.149999999999999" customHeight="1" x14ac:dyDescent="0.35">
      <c r="A15" s="111"/>
      <c r="B15" s="81">
        <v>11</v>
      </c>
      <c r="C15" s="87"/>
      <c r="D15" s="87"/>
      <c r="E15" s="48">
        <f>$A30</f>
        <v>0</v>
      </c>
      <c r="F15" s="48">
        <f>$A34</f>
        <v>0</v>
      </c>
      <c r="G15" s="55">
        <f>$A38</f>
        <v>0</v>
      </c>
      <c r="H15" s="22"/>
      <c r="I15" s="22"/>
      <c r="J15" s="17"/>
      <c r="K15" s="22"/>
    </row>
    <row r="16" spans="1:12" ht="20.149999999999999" customHeight="1" x14ac:dyDescent="0.35">
      <c r="A16" s="111"/>
      <c r="B16" s="81">
        <v>12</v>
      </c>
      <c r="C16" s="87"/>
      <c r="D16" s="87"/>
      <c r="E16" s="48">
        <f>$A42</f>
        <v>0</v>
      </c>
      <c r="F16" s="48">
        <f>$A46</f>
        <v>0</v>
      </c>
      <c r="G16" s="55">
        <f>$A50</f>
        <v>0</v>
      </c>
      <c r="H16" s="22"/>
      <c r="I16" s="22"/>
      <c r="J16" s="17"/>
      <c r="K16" s="22"/>
    </row>
    <row r="17" spans="1:11" ht="20.149999999999999" customHeight="1" x14ac:dyDescent="0.35">
      <c r="A17" s="111"/>
      <c r="B17" s="81">
        <v>13</v>
      </c>
      <c r="C17" s="87"/>
      <c r="D17" s="87"/>
      <c r="E17" s="48">
        <f>$A54</f>
        <v>0</v>
      </c>
      <c r="F17" s="48">
        <f>$A58</f>
        <v>0</v>
      </c>
      <c r="G17" s="55">
        <f>$A62</f>
        <v>0</v>
      </c>
      <c r="H17" s="22"/>
      <c r="I17" s="22"/>
      <c r="J17" s="17"/>
      <c r="K17" s="22"/>
    </row>
    <row r="18" spans="1:11" ht="20.149999999999999" customHeight="1" x14ac:dyDescent="0.35">
      <c r="A18" s="111"/>
      <c r="B18" s="81">
        <v>14</v>
      </c>
      <c r="C18" s="87"/>
      <c r="D18" s="87"/>
      <c r="E18" s="48">
        <f>$A66</f>
        <v>0</v>
      </c>
      <c r="F18" s="48">
        <f>$A70</f>
        <v>0</v>
      </c>
      <c r="G18" s="55">
        <f>$A74</f>
        <v>0</v>
      </c>
      <c r="H18" s="22"/>
      <c r="I18" s="22"/>
      <c r="J18" s="22"/>
      <c r="K18" s="22"/>
    </row>
    <row r="19" spans="1:11" ht="20.149999999999999" customHeight="1" x14ac:dyDescent="0.35">
      <c r="A19" s="111"/>
      <c r="B19" s="81">
        <v>15</v>
      </c>
      <c r="C19" s="87"/>
      <c r="D19" s="87"/>
      <c r="E19" s="48">
        <f>$A78</f>
        <v>0</v>
      </c>
      <c r="F19" s="48">
        <f>$A82</f>
        <v>0</v>
      </c>
      <c r="G19" s="55">
        <f>$A86</f>
        <v>0</v>
      </c>
      <c r="H19" s="22"/>
      <c r="I19" s="22"/>
      <c r="J19" s="22"/>
      <c r="K19" s="22"/>
    </row>
    <row r="20" spans="1:11" ht="20.149999999999999" customHeight="1" x14ac:dyDescent="0.35">
      <c r="A20" s="111"/>
      <c r="B20" s="81">
        <v>16</v>
      </c>
      <c r="C20" s="87"/>
      <c r="D20" s="87"/>
      <c r="E20" s="48">
        <f>$A90</f>
        <v>0</v>
      </c>
      <c r="F20" s="48">
        <f>$A94</f>
        <v>0</v>
      </c>
      <c r="G20" s="55">
        <f>$A98</f>
        <v>0</v>
      </c>
      <c r="H20" s="22"/>
      <c r="I20" s="22"/>
      <c r="J20" s="22"/>
      <c r="K20" s="22"/>
    </row>
    <row r="21" spans="1:11" ht="20.149999999999999" customHeight="1" x14ac:dyDescent="0.35">
      <c r="A21" s="111"/>
      <c r="B21" s="79">
        <v>17</v>
      </c>
      <c r="C21" s="87"/>
      <c r="D21" s="87"/>
      <c r="E21" s="48">
        <f>$A7</f>
        <v>0</v>
      </c>
      <c r="F21" s="48">
        <f>$A11</f>
        <v>0</v>
      </c>
      <c r="G21" s="55">
        <f>$A15</f>
        <v>0</v>
      </c>
      <c r="H21" s="17"/>
      <c r="I21" s="22"/>
      <c r="J21" s="22"/>
      <c r="K21" s="22"/>
    </row>
    <row r="22" spans="1:11" ht="20.149999999999999" customHeight="1" x14ac:dyDescent="0.35">
      <c r="A22" s="111"/>
      <c r="B22" s="81">
        <v>18</v>
      </c>
      <c r="C22" s="87"/>
      <c r="D22" s="87"/>
      <c r="E22" s="48">
        <f>$A19</f>
        <v>0</v>
      </c>
      <c r="F22" s="48">
        <f>$A23</f>
        <v>0</v>
      </c>
      <c r="G22" s="55">
        <f>$A27</f>
        <v>0</v>
      </c>
      <c r="H22" s="17"/>
      <c r="I22" s="22"/>
      <c r="J22" s="22"/>
      <c r="K22" s="22"/>
    </row>
    <row r="23" spans="1:11" ht="20.149999999999999" customHeight="1" x14ac:dyDescent="0.35">
      <c r="A23" s="111"/>
      <c r="B23" s="81">
        <v>19</v>
      </c>
      <c r="C23" s="87"/>
      <c r="D23" s="87"/>
      <c r="E23" s="48">
        <f>$A31</f>
        <v>0</v>
      </c>
      <c r="F23" s="48">
        <f>$A35</f>
        <v>0</v>
      </c>
      <c r="G23" s="55">
        <f>$A39</f>
        <v>0</v>
      </c>
      <c r="H23" s="17"/>
      <c r="I23" s="22"/>
      <c r="J23" s="22"/>
      <c r="K23" s="22"/>
    </row>
    <row r="24" spans="1:11" ht="20.149999999999999" customHeight="1" x14ac:dyDescent="0.35">
      <c r="A24" s="111"/>
      <c r="B24" s="81">
        <v>20</v>
      </c>
      <c r="C24" s="87"/>
      <c r="D24" s="87"/>
      <c r="E24" s="48">
        <f>$A43</f>
        <v>0</v>
      </c>
      <c r="F24" s="48">
        <f>$A47</f>
        <v>0</v>
      </c>
      <c r="G24" s="55">
        <f>$A51</f>
        <v>0</v>
      </c>
      <c r="H24" s="17"/>
      <c r="I24" s="22"/>
      <c r="J24" s="22"/>
      <c r="K24" s="22"/>
    </row>
    <row r="25" spans="1:11" ht="20.149999999999999" customHeight="1" x14ac:dyDescent="0.35">
      <c r="A25" s="111"/>
      <c r="B25" s="81">
        <v>21</v>
      </c>
      <c r="C25" s="87"/>
      <c r="D25" s="87"/>
      <c r="E25" s="48">
        <f>$A55</f>
        <v>0</v>
      </c>
      <c r="F25" s="48">
        <f>$A59</f>
        <v>0</v>
      </c>
      <c r="G25" s="55">
        <f>$A63</f>
        <v>0</v>
      </c>
      <c r="H25" s="17"/>
      <c r="I25" s="22"/>
      <c r="J25" s="22"/>
      <c r="K25" s="22"/>
    </row>
    <row r="26" spans="1:11" ht="20.149999999999999" customHeight="1" x14ac:dyDescent="0.35">
      <c r="A26" s="111"/>
      <c r="B26" s="81">
        <v>22</v>
      </c>
      <c r="C26" s="87"/>
      <c r="D26" s="87"/>
      <c r="E26" s="48">
        <f>$A67</f>
        <v>0</v>
      </c>
      <c r="F26" s="48">
        <f>$A71</f>
        <v>0</v>
      </c>
      <c r="G26" s="55">
        <f>$A75</f>
        <v>0</v>
      </c>
      <c r="H26" s="17"/>
      <c r="I26" s="22"/>
      <c r="J26" s="22"/>
      <c r="K26" s="22"/>
    </row>
    <row r="27" spans="1:11" ht="20.149999999999999" customHeight="1" x14ac:dyDescent="0.35">
      <c r="A27" s="111"/>
      <c r="B27" s="81">
        <v>23</v>
      </c>
      <c r="C27" s="87"/>
      <c r="D27" s="87"/>
      <c r="E27" s="48">
        <f>$A79</f>
        <v>0</v>
      </c>
      <c r="F27" s="48">
        <f>$A83</f>
        <v>0</v>
      </c>
      <c r="G27" s="55">
        <f>$A87</f>
        <v>0</v>
      </c>
      <c r="H27" s="17"/>
      <c r="I27" s="22"/>
      <c r="J27" s="22"/>
      <c r="K27" s="22"/>
    </row>
    <row r="28" spans="1:11" ht="20.149999999999999" customHeight="1" x14ac:dyDescent="0.35">
      <c r="A28" s="111"/>
      <c r="B28" s="81">
        <v>24</v>
      </c>
      <c r="C28" s="87"/>
      <c r="D28" s="87"/>
      <c r="E28" s="48">
        <f>$A91</f>
        <v>0</v>
      </c>
      <c r="F28" s="48">
        <f>$A95</f>
        <v>0</v>
      </c>
      <c r="G28" s="55">
        <f>$A99</f>
        <v>0</v>
      </c>
      <c r="H28" s="17"/>
      <c r="I28" s="22"/>
      <c r="J28" s="22"/>
      <c r="K28" s="22"/>
    </row>
    <row r="29" spans="1:11" ht="20.149999999999999" customHeight="1" x14ac:dyDescent="0.35">
      <c r="A29" s="111"/>
      <c r="B29" s="81">
        <v>25</v>
      </c>
      <c r="C29" s="87"/>
      <c r="D29" s="87"/>
      <c r="E29" s="48">
        <f>$A8</f>
        <v>0</v>
      </c>
      <c r="F29" s="48">
        <f>$A12</f>
        <v>0</v>
      </c>
      <c r="G29" s="55">
        <f>$A16</f>
        <v>0</v>
      </c>
      <c r="H29" s="17"/>
      <c r="I29" s="22"/>
      <c r="J29" s="22"/>
      <c r="K29" s="22"/>
    </row>
    <row r="30" spans="1:11" ht="20.149999999999999" customHeight="1" x14ac:dyDescent="0.35">
      <c r="A30" s="111"/>
      <c r="B30" s="81">
        <v>26</v>
      </c>
      <c r="C30" s="87"/>
      <c r="D30" s="87"/>
      <c r="E30" s="48">
        <f>$A20</f>
        <v>0</v>
      </c>
      <c r="F30" s="48">
        <f>$A24</f>
        <v>0</v>
      </c>
      <c r="G30" s="55">
        <f>$A28</f>
        <v>0</v>
      </c>
      <c r="H30" s="17"/>
      <c r="I30" s="22"/>
      <c r="J30" s="22"/>
      <c r="K30" s="22"/>
    </row>
    <row r="31" spans="1:11" ht="20.149999999999999" customHeight="1" x14ac:dyDescent="0.35">
      <c r="A31" s="111"/>
      <c r="B31" s="81">
        <v>27</v>
      </c>
      <c r="C31" s="87"/>
      <c r="D31" s="87"/>
      <c r="E31" s="48">
        <f>$A32</f>
        <v>0</v>
      </c>
      <c r="F31" s="48">
        <f>$A36</f>
        <v>0</v>
      </c>
      <c r="G31" s="55">
        <f>$A40</f>
        <v>0</v>
      </c>
      <c r="H31" s="17"/>
      <c r="I31" s="22"/>
      <c r="J31" s="22"/>
      <c r="K31" s="22"/>
    </row>
    <row r="32" spans="1:11" ht="20.149999999999999" customHeight="1" x14ac:dyDescent="0.35">
      <c r="A32" s="111"/>
      <c r="B32" s="81">
        <v>28</v>
      </c>
      <c r="C32" s="87"/>
      <c r="D32" s="87"/>
      <c r="E32" s="48">
        <f>$A44</f>
        <v>0</v>
      </c>
      <c r="F32" s="48">
        <f>$A48</f>
        <v>0</v>
      </c>
      <c r="G32" s="55">
        <f>$A52</f>
        <v>0</v>
      </c>
      <c r="H32" s="17"/>
      <c r="I32" s="22"/>
      <c r="J32" s="22"/>
      <c r="K32" s="22"/>
    </row>
    <row r="33" spans="1:11" ht="20.149999999999999" customHeight="1" x14ac:dyDescent="0.35">
      <c r="A33" s="111"/>
      <c r="B33" s="81">
        <v>29</v>
      </c>
      <c r="C33" s="87"/>
      <c r="D33" s="87"/>
      <c r="E33" s="48">
        <f>$A56</f>
        <v>0</v>
      </c>
      <c r="F33" s="48">
        <f>$A60</f>
        <v>0</v>
      </c>
      <c r="G33" s="55">
        <f>$A64</f>
        <v>0</v>
      </c>
      <c r="H33" s="17"/>
      <c r="I33" s="22"/>
      <c r="J33" s="22"/>
      <c r="K33" s="22"/>
    </row>
    <row r="34" spans="1:11" ht="20.149999999999999" customHeight="1" x14ac:dyDescent="0.35">
      <c r="A34" s="111"/>
      <c r="B34" s="81">
        <v>30</v>
      </c>
      <c r="C34" s="87"/>
      <c r="D34" s="87"/>
      <c r="E34" s="48">
        <f>$A68</f>
        <v>0</v>
      </c>
      <c r="F34" s="48">
        <f>$A72</f>
        <v>0</v>
      </c>
      <c r="G34" s="55">
        <f>$A76</f>
        <v>0</v>
      </c>
      <c r="H34" s="17"/>
      <c r="I34" s="22"/>
      <c r="J34" s="22"/>
      <c r="K34" s="22"/>
    </row>
    <row r="35" spans="1:11" ht="20.149999999999999" customHeight="1" x14ac:dyDescent="0.35">
      <c r="A35" s="111"/>
      <c r="B35" s="81">
        <v>31</v>
      </c>
      <c r="C35" s="87"/>
      <c r="D35" s="87"/>
      <c r="E35" s="48">
        <f>$A80</f>
        <v>0</v>
      </c>
      <c r="F35" s="48">
        <f>$A84</f>
        <v>0</v>
      </c>
      <c r="G35" s="55">
        <f>$A88</f>
        <v>0</v>
      </c>
      <c r="H35" s="17"/>
      <c r="I35" s="22"/>
      <c r="J35" s="22"/>
      <c r="K35" s="22"/>
    </row>
    <row r="36" spans="1:11" ht="20.149999999999999" customHeight="1" thickBot="1" x14ac:dyDescent="0.4">
      <c r="A36" s="111"/>
      <c r="B36" s="82">
        <v>32</v>
      </c>
      <c r="C36" s="82"/>
      <c r="D36" s="82"/>
      <c r="E36" s="24">
        <f>$A92</f>
        <v>0</v>
      </c>
      <c r="F36" s="24">
        <f>$A96</f>
        <v>0</v>
      </c>
      <c r="G36" s="56">
        <f>$A100</f>
        <v>0</v>
      </c>
      <c r="H36" s="17"/>
      <c r="I36" s="22"/>
      <c r="J36" s="22"/>
      <c r="K36" s="22"/>
    </row>
    <row r="37" spans="1:11" ht="20.149999999999999" customHeight="1" x14ac:dyDescent="0.35">
      <c r="A37" s="111"/>
      <c r="B37" s="17"/>
      <c r="C37" s="17"/>
      <c r="D37" s="17"/>
      <c r="E37" s="17"/>
      <c r="F37" s="120"/>
      <c r="G37" s="17"/>
      <c r="H37" s="17"/>
      <c r="I37" s="22"/>
      <c r="J37" s="22"/>
      <c r="K37" s="22"/>
    </row>
    <row r="38" spans="1:11" ht="20.149999999999999" customHeight="1" x14ac:dyDescent="0.35">
      <c r="A38" s="111"/>
      <c r="B38" s="17"/>
      <c r="C38" s="17"/>
      <c r="D38" s="17"/>
      <c r="E38" s="17"/>
      <c r="F38" s="120"/>
      <c r="G38" s="17"/>
      <c r="H38" s="17"/>
      <c r="I38" s="22"/>
      <c r="J38" s="22"/>
      <c r="K38" s="22"/>
    </row>
    <row r="39" spans="1:11" ht="20.149999999999999" customHeight="1" x14ac:dyDescent="0.35">
      <c r="A39" s="111"/>
      <c r="B39" s="17"/>
      <c r="C39" s="17"/>
      <c r="D39" s="17"/>
      <c r="E39" s="17"/>
      <c r="F39" s="120"/>
      <c r="G39" s="17"/>
      <c r="H39" s="17"/>
      <c r="I39" s="22"/>
      <c r="J39" s="22"/>
      <c r="K39" s="22"/>
    </row>
    <row r="40" spans="1:11" ht="20.149999999999999" customHeight="1" x14ac:dyDescent="0.35">
      <c r="A40" s="111"/>
      <c r="B40" s="17"/>
      <c r="C40" s="17"/>
      <c r="D40" s="17"/>
      <c r="E40" s="17"/>
      <c r="F40" s="120"/>
      <c r="G40" s="17"/>
      <c r="H40" s="17"/>
      <c r="I40" s="22"/>
      <c r="J40" s="22"/>
      <c r="K40" s="22"/>
    </row>
    <row r="41" spans="1:11" ht="20.149999999999999" customHeight="1" x14ac:dyDescent="0.35">
      <c r="A41" s="111"/>
      <c r="B41" s="17"/>
      <c r="C41" s="17"/>
      <c r="D41" s="17"/>
      <c r="E41" s="17"/>
      <c r="F41" s="120"/>
      <c r="G41" s="17"/>
      <c r="H41" s="17"/>
      <c r="I41" s="22"/>
      <c r="J41" s="22"/>
      <c r="K41" s="22"/>
    </row>
    <row r="42" spans="1:11" ht="20.149999999999999" customHeight="1" x14ac:dyDescent="0.35">
      <c r="A42" s="111"/>
      <c r="B42" s="17"/>
      <c r="C42" s="17"/>
      <c r="D42" s="17"/>
      <c r="E42" s="17"/>
      <c r="F42" s="120"/>
      <c r="G42" s="17"/>
      <c r="H42" s="17"/>
      <c r="I42" s="22"/>
      <c r="J42" s="22"/>
      <c r="K42" s="22"/>
    </row>
    <row r="43" spans="1:11" ht="20.149999999999999" customHeight="1" x14ac:dyDescent="0.35">
      <c r="A43" s="111"/>
      <c r="B43" s="17"/>
      <c r="C43" s="17"/>
      <c r="D43" s="17"/>
      <c r="E43" s="17"/>
      <c r="F43" s="120"/>
      <c r="G43" s="17"/>
      <c r="H43" s="17"/>
      <c r="I43" s="22"/>
      <c r="J43" s="22"/>
      <c r="K43" s="22"/>
    </row>
    <row r="44" spans="1:11" ht="20.149999999999999" customHeight="1" x14ac:dyDescent="0.35">
      <c r="A44" s="111"/>
      <c r="B44" s="17"/>
      <c r="C44" s="17"/>
      <c r="D44" s="17"/>
      <c r="E44" s="17"/>
      <c r="F44" s="120"/>
      <c r="G44" s="17"/>
      <c r="H44" s="17"/>
      <c r="I44" s="22"/>
      <c r="J44" s="22"/>
      <c r="K44" s="22"/>
    </row>
    <row r="45" spans="1:11" ht="20.149999999999999" customHeight="1" x14ac:dyDescent="0.35">
      <c r="A45" s="111"/>
      <c r="B45" s="17"/>
      <c r="C45" s="17"/>
      <c r="D45" s="17"/>
      <c r="E45" s="17"/>
      <c r="F45" s="120"/>
      <c r="G45" s="17"/>
      <c r="H45" s="17"/>
      <c r="I45" s="22"/>
      <c r="J45" s="22"/>
      <c r="K45" s="22"/>
    </row>
    <row r="46" spans="1:11" ht="20.149999999999999" customHeight="1" x14ac:dyDescent="0.35">
      <c r="A46" s="111"/>
      <c r="B46" s="17"/>
      <c r="C46" s="17"/>
      <c r="D46" s="17"/>
      <c r="E46" s="17"/>
      <c r="F46" s="120"/>
      <c r="G46" s="17"/>
      <c r="H46" s="17"/>
      <c r="I46" s="22"/>
      <c r="J46" s="22"/>
      <c r="K46" s="22"/>
    </row>
    <row r="47" spans="1:11" ht="20.149999999999999" customHeight="1" x14ac:dyDescent="0.35">
      <c r="A47" s="111"/>
      <c r="B47" s="17"/>
      <c r="C47" s="17"/>
      <c r="D47" s="17"/>
      <c r="E47" s="17"/>
      <c r="F47" s="17"/>
      <c r="G47" s="17"/>
      <c r="H47" s="17"/>
      <c r="I47" s="22"/>
      <c r="J47" s="22"/>
      <c r="K47" s="22"/>
    </row>
    <row r="48" spans="1:11" ht="20.149999999999999" customHeight="1" x14ac:dyDescent="0.35">
      <c r="A48" s="111"/>
      <c r="B48" s="17"/>
      <c r="C48" s="17"/>
      <c r="D48" s="17"/>
      <c r="E48" s="17"/>
      <c r="F48" s="17"/>
      <c r="G48" s="17"/>
      <c r="H48" s="17"/>
      <c r="I48" s="22"/>
      <c r="J48" s="22"/>
      <c r="K48" s="22"/>
    </row>
    <row r="49" spans="1:11" ht="20.149999999999999" customHeight="1" x14ac:dyDescent="0.35">
      <c r="A49" s="111"/>
      <c r="B49" s="17"/>
      <c r="C49" s="17"/>
      <c r="D49" s="17"/>
      <c r="E49" s="17"/>
      <c r="F49" s="17"/>
      <c r="G49" s="17"/>
      <c r="H49" s="17"/>
      <c r="I49" s="22"/>
      <c r="J49" s="22"/>
      <c r="K49" s="22"/>
    </row>
    <row r="50" spans="1:11" ht="20.149999999999999" customHeight="1" x14ac:dyDescent="0.35">
      <c r="A50" s="111"/>
      <c r="B50" s="17"/>
      <c r="C50" s="17"/>
      <c r="D50" s="17"/>
      <c r="E50" s="17"/>
      <c r="F50" s="17"/>
      <c r="G50" s="17"/>
      <c r="H50" s="17"/>
      <c r="I50" s="22"/>
      <c r="J50" s="22"/>
      <c r="K50" s="22"/>
    </row>
    <row r="51" spans="1:11" ht="20.149999999999999" customHeight="1" x14ac:dyDescent="0.35">
      <c r="A51" s="111"/>
      <c r="B51" s="17"/>
      <c r="C51" s="17"/>
      <c r="D51" s="17"/>
      <c r="E51" s="17"/>
      <c r="F51" s="17"/>
      <c r="G51" s="17"/>
      <c r="H51" s="17"/>
      <c r="I51" s="22"/>
      <c r="J51" s="22"/>
      <c r="K51" s="22"/>
    </row>
    <row r="52" spans="1:11" ht="20.149999999999999" customHeight="1" x14ac:dyDescent="0.35">
      <c r="A52" s="111"/>
      <c r="B52" s="17"/>
      <c r="C52" s="17"/>
      <c r="D52" s="17"/>
      <c r="E52" s="17"/>
      <c r="F52" s="17"/>
      <c r="G52" s="17"/>
      <c r="H52" s="17"/>
      <c r="I52" s="22"/>
      <c r="J52" s="22"/>
      <c r="K52" s="22"/>
    </row>
    <row r="53" spans="1:11" ht="20.149999999999999" customHeight="1" x14ac:dyDescent="0.35">
      <c r="A53" s="111"/>
      <c r="B53" s="17"/>
      <c r="C53" s="17"/>
      <c r="D53" s="17"/>
      <c r="E53" s="17"/>
      <c r="F53" s="17"/>
      <c r="G53" s="17"/>
      <c r="H53" s="17"/>
      <c r="I53" s="22"/>
      <c r="J53" s="22"/>
      <c r="K53" s="22"/>
    </row>
    <row r="54" spans="1:11" ht="20.149999999999999" customHeight="1" x14ac:dyDescent="0.35">
      <c r="A54" s="111"/>
      <c r="B54" s="17"/>
      <c r="C54" s="17"/>
      <c r="D54" s="17"/>
      <c r="E54" s="17"/>
      <c r="F54" s="17"/>
      <c r="G54" s="17"/>
      <c r="H54" s="17"/>
      <c r="I54" s="22"/>
      <c r="J54" s="22"/>
      <c r="K54" s="22"/>
    </row>
    <row r="55" spans="1:11" ht="20.149999999999999" customHeight="1" x14ac:dyDescent="0.35">
      <c r="A55" s="111"/>
      <c r="B55" s="17"/>
      <c r="C55" s="17"/>
      <c r="D55" s="17"/>
      <c r="E55" s="17"/>
      <c r="F55" s="17"/>
      <c r="G55" s="17"/>
      <c r="H55" s="17"/>
      <c r="I55" s="22"/>
      <c r="J55" s="22"/>
      <c r="K55" s="22"/>
    </row>
    <row r="56" spans="1:11" ht="20.149999999999999" customHeight="1" x14ac:dyDescent="0.35">
      <c r="A56" s="111"/>
      <c r="B56" s="17"/>
      <c r="C56" s="17"/>
      <c r="D56" s="17"/>
      <c r="E56" s="17"/>
      <c r="F56" s="17"/>
      <c r="G56" s="17"/>
      <c r="H56" s="17"/>
      <c r="I56" s="22"/>
      <c r="J56" s="22"/>
      <c r="K56" s="22"/>
    </row>
    <row r="57" spans="1:11" ht="20.149999999999999" customHeight="1" x14ac:dyDescent="0.35">
      <c r="A57" s="111"/>
      <c r="B57" s="17"/>
      <c r="C57" s="17"/>
      <c r="D57" s="17"/>
      <c r="E57" s="17"/>
      <c r="F57" s="17"/>
      <c r="G57" s="17"/>
      <c r="H57" s="17"/>
      <c r="I57" s="22"/>
      <c r="J57" s="22"/>
      <c r="K57" s="22"/>
    </row>
    <row r="58" spans="1:11" ht="20.149999999999999" customHeight="1" x14ac:dyDescent="0.35">
      <c r="A58" s="111"/>
      <c r="B58" s="17"/>
      <c r="C58" s="17"/>
      <c r="D58" s="17"/>
      <c r="E58" s="17"/>
      <c r="F58" s="17"/>
      <c r="G58" s="17"/>
      <c r="H58" s="17"/>
      <c r="I58" s="22"/>
      <c r="J58" s="22"/>
      <c r="K58" s="22"/>
    </row>
    <row r="59" spans="1:11" ht="20.149999999999999" customHeight="1" x14ac:dyDescent="0.35">
      <c r="A59" s="111"/>
      <c r="B59" s="17"/>
      <c r="C59" s="17"/>
      <c r="D59" s="17"/>
      <c r="E59" s="17"/>
      <c r="F59" s="17"/>
      <c r="G59" s="17"/>
      <c r="H59" s="17"/>
      <c r="I59" s="22"/>
      <c r="J59" s="22"/>
      <c r="K59" s="22"/>
    </row>
    <row r="60" spans="1:11" ht="20.149999999999999" customHeight="1" x14ac:dyDescent="0.35">
      <c r="A60" s="111"/>
      <c r="B60" s="17"/>
      <c r="C60" s="17"/>
      <c r="D60" s="17"/>
      <c r="E60" s="17"/>
      <c r="F60" s="17"/>
      <c r="G60" s="17"/>
      <c r="H60" s="17"/>
      <c r="I60" s="22"/>
      <c r="J60" s="22"/>
      <c r="K60" s="22"/>
    </row>
    <row r="61" spans="1:11" ht="20.149999999999999" customHeight="1" x14ac:dyDescent="0.35">
      <c r="A61" s="111"/>
      <c r="B61" s="17"/>
      <c r="C61" s="17"/>
      <c r="D61" s="17"/>
      <c r="E61" s="17"/>
      <c r="F61" s="17"/>
      <c r="G61" s="17"/>
      <c r="H61" s="17"/>
      <c r="I61" s="22"/>
      <c r="J61" s="22"/>
      <c r="K61" s="22"/>
    </row>
    <row r="62" spans="1:11" ht="20.149999999999999" customHeight="1" x14ac:dyDescent="0.35">
      <c r="A62" s="111"/>
      <c r="B62" s="17"/>
      <c r="C62" s="17"/>
      <c r="D62" s="17"/>
      <c r="E62" s="17"/>
      <c r="F62" s="17"/>
      <c r="G62" s="17"/>
      <c r="H62" s="17"/>
      <c r="I62" s="22"/>
      <c r="J62" s="22"/>
      <c r="K62" s="22"/>
    </row>
    <row r="63" spans="1:11" ht="20.149999999999999" customHeight="1" x14ac:dyDescent="0.35">
      <c r="A63" s="111"/>
      <c r="B63" s="17"/>
      <c r="C63" s="17"/>
      <c r="D63" s="17"/>
      <c r="E63" s="17"/>
      <c r="F63" s="17"/>
      <c r="G63" s="17"/>
      <c r="H63" s="17"/>
      <c r="I63" s="22"/>
      <c r="J63" s="22"/>
      <c r="K63" s="22"/>
    </row>
    <row r="64" spans="1:11" ht="20.149999999999999" customHeight="1" x14ac:dyDescent="0.35">
      <c r="A64" s="111"/>
      <c r="B64" s="17"/>
      <c r="C64" s="17"/>
      <c r="D64" s="17"/>
      <c r="E64" s="17"/>
      <c r="F64" s="17"/>
      <c r="G64" s="17"/>
      <c r="H64" s="17"/>
      <c r="I64" s="22"/>
      <c r="J64" s="22"/>
      <c r="K64" s="22"/>
    </row>
    <row r="65" spans="1:11" ht="20.149999999999999" customHeight="1" x14ac:dyDescent="0.35">
      <c r="A65" s="111"/>
      <c r="B65" s="17"/>
      <c r="C65" s="17"/>
      <c r="D65" s="17"/>
      <c r="E65" s="17"/>
      <c r="F65" s="17"/>
      <c r="G65" s="17"/>
      <c r="H65" s="17"/>
      <c r="I65" s="22"/>
      <c r="J65" s="22"/>
      <c r="K65" s="22"/>
    </row>
    <row r="66" spans="1:11" ht="20.149999999999999" customHeight="1" x14ac:dyDescent="0.35">
      <c r="A66" s="111"/>
      <c r="B66" s="17"/>
      <c r="C66" s="17"/>
      <c r="D66" s="17"/>
      <c r="E66" s="17"/>
      <c r="F66" s="17"/>
      <c r="G66" s="17"/>
      <c r="H66" s="17"/>
      <c r="I66" s="22"/>
      <c r="J66" s="22"/>
      <c r="K66" s="22"/>
    </row>
    <row r="67" spans="1:11" ht="20.149999999999999" customHeight="1" x14ac:dyDescent="0.35">
      <c r="A67" s="111"/>
      <c r="B67" s="17"/>
      <c r="C67" s="17"/>
      <c r="D67" s="17"/>
      <c r="E67" s="17"/>
      <c r="F67" s="17"/>
      <c r="G67" s="17"/>
      <c r="H67" s="17"/>
      <c r="I67" s="22"/>
      <c r="J67" s="22"/>
      <c r="K67" s="22"/>
    </row>
    <row r="68" spans="1:11" ht="20.149999999999999" customHeight="1" x14ac:dyDescent="0.35">
      <c r="A68" s="111"/>
      <c r="B68" s="17"/>
      <c r="C68" s="17"/>
      <c r="D68" s="17"/>
      <c r="E68" s="17"/>
      <c r="F68" s="17"/>
      <c r="G68" s="17"/>
      <c r="H68" s="17"/>
      <c r="I68" s="22"/>
      <c r="J68" s="22"/>
      <c r="K68" s="22"/>
    </row>
    <row r="69" spans="1:11" ht="20.149999999999999" customHeight="1" x14ac:dyDescent="0.35">
      <c r="A69" s="111"/>
      <c r="B69" s="17"/>
      <c r="C69" s="17"/>
      <c r="D69" s="17"/>
      <c r="E69" s="17"/>
      <c r="F69" s="17"/>
      <c r="G69" s="17"/>
      <c r="H69" s="17"/>
      <c r="I69" s="22"/>
      <c r="J69" s="22"/>
      <c r="K69" s="22"/>
    </row>
    <row r="70" spans="1:11" ht="20.149999999999999" customHeight="1" x14ac:dyDescent="0.35">
      <c r="A70" s="111"/>
      <c r="B70" s="17"/>
      <c r="C70" s="17"/>
      <c r="D70" s="17"/>
      <c r="E70" s="17"/>
      <c r="F70" s="17"/>
      <c r="G70" s="17"/>
      <c r="H70" s="17"/>
      <c r="I70" s="22"/>
      <c r="J70" s="22"/>
      <c r="K70" s="22"/>
    </row>
    <row r="71" spans="1:11" ht="20.149999999999999" customHeight="1" x14ac:dyDescent="0.35">
      <c r="A71" s="111"/>
      <c r="B71" s="17"/>
      <c r="C71" s="17"/>
      <c r="D71" s="17"/>
      <c r="E71" s="17"/>
      <c r="F71" s="17"/>
      <c r="G71" s="17"/>
      <c r="H71" s="17"/>
      <c r="I71" s="22"/>
      <c r="J71" s="22"/>
      <c r="K71" s="22"/>
    </row>
    <row r="72" spans="1:11" ht="20.149999999999999" customHeight="1" x14ac:dyDescent="0.35">
      <c r="A72" s="111"/>
      <c r="B72" s="17"/>
      <c r="C72" s="17"/>
      <c r="D72" s="17"/>
      <c r="E72" s="17"/>
      <c r="F72" s="17"/>
      <c r="G72" s="17"/>
      <c r="H72" s="17"/>
      <c r="I72" s="22"/>
      <c r="J72" s="22"/>
      <c r="K72" s="22"/>
    </row>
    <row r="73" spans="1:11" ht="20.149999999999999" customHeight="1" x14ac:dyDescent="0.35">
      <c r="A73" s="111"/>
      <c r="B73" s="17"/>
      <c r="C73" s="17"/>
      <c r="D73" s="17"/>
      <c r="E73" s="17"/>
      <c r="F73" s="17"/>
      <c r="G73" s="17"/>
      <c r="H73" s="17"/>
      <c r="I73" s="22"/>
      <c r="J73" s="22"/>
      <c r="K73" s="22"/>
    </row>
    <row r="74" spans="1:11" ht="20.149999999999999" customHeight="1" x14ac:dyDescent="0.35">
      <c r="A74" s="111"/>
      <c r="B74" s="17"/>
      <c r="C74" s="17"/>
      <c r="D74" s="17"/>
      <c r="E74" s="17"/>
      <c r="F74" s="17"/>
      <c r="G74" s="17"/>
      <c r="H74" s="17"/>
      <c r="I74" s="22"/>
      <c r="J74" s="22"/>
      <c r="K74" s="22"/>
    </row>
    <row r="75" spans="1:11" ht="20.149999999999999" customHeight="1" x14ac:dyDescent="0.35">
      <c r="A75" s="111"/>
      <c r="B75" s="17"/>
      <c r="C75" s="17"/>
      <c r="D75" s="17"/>
      <c r="E75" s="17"/>
      <c r="F75" s="17"/>
      <c r="G75" s="17"/>
      <c r="H75" s="17"/>
      <c r="I75" s="22"/>
      <c r="J75" s="22"/>
      <c r="K75" s="22"/>
    </row>
    <row r="76" spans="1:11" ht="20.149999999999999" customHeight="1" x14ac:dyDescent="0.35">
      <c r="A76" s="111"/>
      <c r="B76" s="17"/>
      <c r="C76" s="17"/>
      <c r="D76" s="17"/>
      <c r="E76" s="17"/>
      <c r="F76" s="17"/>
      <c r="G76" s="17"/>
      <c r="H76" s="17"/>
      <c r="I76" s="22"/>
      <c r="J76" s="22"/>
      <c r="K76" s="22"/>
    </row>
    <row r="77" spans="1:11" ht="20.149999999999999" customHeight="1" x14ac:dyDescent="0.35">
      <c r="A77" s="111"/>
      <c r="B77" s="17"/>
      <c r="C77" s="17"/>
      <c r="D77" s="17"/>
      <c r="E77" s="17"/>
      <c r="F77" s="17"/>
      <c r="G77" s="17"/>
      <c r="H77" s="17"/>
      <c r="I77" s="22"/>
      <c r="J77" s="22"/>
      <c r="K77" s="22"/>
    </row>
    <row r="78" spans="1:11" ht="20.149999999999999" customHeight="1" x14ac:dyDescent="0.35">
      <c r="A78" s="111"/>
      <c r="B78" s="17"/>
      <c r="C78" s="17"/>
      <c r="D78" s="17"/>
      <c r="E78" s="17"/>
      <c r="F78" s="17"/>
      <c r="G78" s="17"/>
      <c r="H78" s="17"/>
      <c r="I78" s="22"/>
      <c r="J78" s="22"/>
      <c r="K78" s="22"/>
    </row>
    <row r="79" spans="1:11" ht="20.149999999999999" customHeight="1" x14ac:dyDescent="0.35">
      <c r="A79" s="111"/>
      <c r="B79" s="17"/>
      <c r="C79" s="17"/>
      <c r="D79" s="17"/>
      <c r="E79" s="17"/>
      <c r="F79" s="17"/>
      <c r="G79" s="17"/>
      <c r="H79" s="17"/>
      <c r="I79" s="22"/>
      <c r="J79" s="22"/>
      <c r="K79" s="22"/>
    </row>
    <row r="80" spans="1:11" ht="20.149999999999999" customHeight="1" x14ac:dyDescent="0.35">
      <c r="A80" s="111"/>
      <c r="B80" s="17"/>
      <c r="C80" s="17"/>
      <c r="D80" s="17"/>
      <c r="E80" s="17"/>
      <c r="F80" s="17"/>
      <c r="G80" s="17"/>
      <c r="H80" s="17"/>
      <c r="I80" s="22"/>
      <c r="J80" s="22"/>
      <c r="K80" s="22"/>
    </row>
    <row r="81" spans="1:11" ht="20.149999999999999" customHeight="1" x14ac:dyDescent="0.35">
      <c r="A81" s="111"/>
      <c r="B81" s="17"/>
      <c r="C81" s="17"/>
      <c r="D81" s="17"/>
      <c r="E81" s="17"/>
      <c r="F81" s="17"/>
      <c r="G81" s="17"/>
      <c r="H81" s="17"/>
      <c r="I81" s="22"/>
      <c r="J81" s="22"/>
      <c r="K81" s="22"/>
    </row>
    <row r="82" spans="1:11" ht="20.149999999999999" customHeight="1" x14ac:dyDescent="0.35">
      <c r="A82" s="111"/>
      <c r="B82" s="17"/>
      <c r="C82" s="17"/>
      <c r="D82" s="17"/>
      <c r="E82" s="17"/>
      <c r="F82" s="17"/>
      <c r="G82" s="17"/>
      <c r="H82" s="17"/>
      <c r="I82" s="22"/>
      <c r="J82" s="22"/>
      <c r="K82" s="22"/>
    </row>
    <row r="83" spans="1:11" ht="20.149999999999999" customHeight="1" x14ac:dyDescent="0.35">
      <c r="A83" s="111"/>
      <c r="B83" s="17"/>
      <c r="C83" s="17"/>
      <c r="D83" s="17"/>
      <c r="E83" s="17"/>
      <c r="F83" s="17"/>
      <c r="G83" s="17"/>
      <c r="H83" s="17"/>
      <c r="I83" s="22"/>
      <c r="J83" s="22"/>
      <c r="K83" s="22"/>
    </row>
    <row r="84" spans="1:11" ht="20.149999999999999" customHeight="1" x14ac:dyDescent="0.35">
      <c r="A84" s="111"/>
      <c r="B84" s="17"/>
      <c r="C84" s="17"/>
      <c r="D84" s="17"/>
      <c r="E84" s="17"/>
      <c r="F84" s="17"/>
      <c r="G84" s="17"/>
      <c r="H84" s="17"/>
      <c r="I84" s="22"/>
      <c r="J84" s="22"/>
      <c r="K84" s="22"/>
    </row>
    <row r="85" spans="1:11" ht="20.149999999999999" customHeight="1" x14ac:dyDescent="0.35">
      <c r="A85" s="111"/>
      <c r="B85" s="17"/>
      <c r="C85" s="17"/>
      <c r="D85" s="17"/>
      <c r="E85" s="17"/>
      <c r="F85" s="17"/>
      <c r="G85" s="17"/>
      <c r="H85" s="17"/>
      <c r="I85" s="22"/>
      <c r="J85" s="22"/>
      <c r="K85" s="22"/>
    </row>
    <row r="86" spans="1:11" ht="20.149999999999999" customHeight="1" x14ac:dyDescent="0.35">
      <c r="A86" s="111"/>
      <c r="B86" s="17"/>
      <c r="C86" s="17"/>
      <c r="D86" s="17"/>
      <c r="E86" s="17"/>
      <c r="F86" s="17"/>
      <c r="G86" s="17"/>
      <c r="H86" s="17"/>
      <c r="I86" s="22"/>
      <c r="J86" s="22"/>
      <c r="K86" s="22"/>
    </row>
    <row r="87" spans="1:11" ht="20.149999999999999" customHeight="1" x14ac:dyDescent="0.35">
      <c r="A87" s="111"/>
      <c r="B87" s="17"/>
      <c r="C87" s="17"/>
      <c r="D87" s="17"/>
      <c r="E87" s="17"/>
      <c r="F87" s="17"/>
      <c r="G87" s="17"/>
      <c r="H87" s="17"/>
      <c r="I87" s="22"/>
      <c r="J87" s="22"/>
      <c r="K87" s="22"/>
    </row>
    <row r="88" spans="1:11" ht="20.149999999999999" customHeight="1" x14ac:dyDescent="0.35">
      <c r="A88" s="111"/>
      <c r="B88" s="17"/>
      <c r="C88" s="17"/>
      <c r="D88" s="17"/>
      <c r="E88" s="17"/>
      <c r="F88" s="17"/>
      <c r="G88" s="17"/>
      <c r="H88" s="17"/>
      <c r="I88" s="22"/>
      <c r="J88" s="22"/>
      <c r="K88" s="22"/>
    </row>
    <row r="89" spans="1:11" ht="20.149999999999999" customHeight="1" x14ac:dyDescent="0.35">
      <c r="A89" s="111"/>
      <c r="B89" s="17"/>
      <c r="C89" s="17"/>
      <c r="D89" s="17"/>
      <c r="E89" s="17"/>
      <c r="F89" s="17"/>
      <c r="G89" s="17"/>
      <c r="H89" s="17"/>
      <c r="I89" s="22"/>
      <c r="J89" s="22"/>
      <c r="K89" s="22"/>
    </row>
    <row r="90" spans="1:11" ht="20.149999999999999" customHeight="1" x14ac:dyDescent="0.35">
      <c r="A90" s="111"/>
      <c r="B90" s="17"/>
      <c r="C90" s="17"/>
      <c r="D90" s="17"/>
      <c r="E90" s="17"/>
      <c r="F90" s="17"/>
      <c r="G90" s="17"/>
      <c r="H90" s="17"/>
      <c r="I90" s="22"/>
      <c r="J90" s="22"/>
      <c r="K90" s="22"/>
    </row>
    <row r="91" spans="1:11" ht="20.149999999999999" customHeight="1" x14ac:dyDescent="0.35">
      <c r="A91" s="111"/>
      <c r="B91" s="17"/>
      <c r="C91" s="17"/>
      <c r="D91" s="17"/>
      <c r="E91" s="17"/>
      <c r="F91" s="17"/>
      <c r="G91" s="17"/>
      <c r="H91" s="17"/>
      <c r="I91" s="22"/>
      <c r="J91" s="22"/>
      <c r="K91" s="22"/>
    </row>
    <row r="92" spans="1:11" ht="20.149999999999999" customHeight="1" x14ac:dyDescent="0.35">
      <c r="A92" s="111"/>
      <c r="B92" s="17"/>
      <c r="C92" s="17"/>
      <c r="D92" s="17"/>
      <c r="E92" s="17"/>
      <c r="F92" s="17"/>
      <c r="G92" s="17"/>
      <c r="H92" s="17"/>
      <c r="I92" s="22"/>
      <c r="J92" s="22"/>
      <c r="K92" s="22"/>
    </row>
    <row r="93" spans="1:11" ht="20.149999999999999" customHeight="1" x14ac:dyDescent="0.35">
      <c r="A93" s="111"/>
      <c r="B93" s="17"/>
      <c r="C93" s="17"/>
      <c r="D93" s="17"/>
      <c r="E93" s="17"/>
      <c r="F93" s="17"/>
      <c r="G93" s="17"/>
      <c r="H93" s="17"/>
      <c r="I93" s="22"/>
      <c r="J93" s="22"/>
      <c r="K93" s="22"/>
    </row>
    <row r="94" spans="1:11" ht="20.149999999999999" customHeight="1" x14ac:dyDescent="0.35">
      <c r="A94" s="111"/>
      <c r="B94" s="17"/>
      <c r="C94" s="17"/>
      <c r="D94" s="17"/>
      <c r="E94" s="17"/>
      <c r="F94" s="17"/>
      <c r="G94" s="17"/>
      <c r="H94" s="17"/>
      <c r="I94" s="22"/>
      <c r="J94" s="22"/>
      <c r="K94" s="22"/>
    </row>
    <row r="95" spans="1:11" ht="20.149999999999999" customHeight="1" x14ac:dyDescent="0.35">
      <c r="A95" s="111"/>
      <c r="B95" s="17"/>
      <c r="C95" s="17"/>
      <c r="D95" s="17"/>
      <c r="E95" s="17"/>
      <c r="F95" s="17"/>
      <c r="G95" s="17"/>
      <c r="H95" s="17"/>
      <c r="I95" s="22"/>
      <c r="J95" s="22"/>
      <c r="K95" s="22"/>
    </row>
    <row r="96" spans="1:11" ht="20.149999999999999" customHeight="1" x14ac:dyDescent="0.35">
      <c r="A96" s="111"/>
      <c r="B96" s="17"/>
      <c r="C96" s="17"/>
      <c r="D96" s="17"/>
      <c r="E96" s="17"/>
      <c r="F96" s="17"/>
      <c r="G96" s="17"/>
      <c r="H96" s="17"/>
      <c r="I96" s="22"/>
      <c r="J96" s="22"/>
      <c r="K96" s="22"/>
    </row>
    <row r="97" spans="1:11" ht="20.149999999999999" customHeight="1" x14ac:dyDescent="0.35">
      <c r="A97" s="111"/>
      <c r="B97" s="17"/>
      <c r="C97" s="17"/>
      <c r="D97" s="17"/>
      <c r="E97" s="17"/>
      <c r="F97" s="17"/>
      <c r="G97" s="17"/>
      <c r="H97" s="17"/>
      <c r="I97" s="22"/>
      <c r="J97" s="22"/>
      <c r="K97" s="22"/>
    </row>
    <row r="98" spans="1:11" ht="20.149999999999999" customHeight="1" x14ac:dyDescent="0.35">
      <c r="A98" s="111"/>
      <c r="B98" s="17"/>
      <c r="C98" s="17"/>
      <c r="D98" s="17"/>
      <c r="E98" s="17"/>
      <c r="F98" s="17"/>
      <c r="G98" s="17"/>
      <c r="H98" s="17"/>
      <c r="I98" s="22"/>
      <c r="J98" s="22"/>
      <c r="K98" s="22"/>
    </row>
    <row r="99" spans="1:11" ht="20.149999999999999" customHeight="1" x14ac:dyDescent="0.35">
      <c r="A99" s="111"/>
      <c r="B99" s="17"/>
      <c r="C99" s="17"/>
      <c r="D99" s="17"/>
      <c r="E99" s="17"/>
      <c r="F99" s="17"/>
      <c r="G99" s="17"/>
      <c r="H99" s="17"/>
      <c r="I99" s="22"/>
      <c r="J99" s="22"/>
      <c r="K99" s="22"/>
    </row>
    <row r="100" spans="1:11" ht="20.149999999999999" customHeight="1" thickBot="1" x14ac:dyDescent="0.4">
      <c r="A100" s="112"/>
      <c r="B100" s="17"/>
      <c r="C100" s="17"/>
      <c r="D100" s="17"/>
      <c r="E100" s="17"/>
      <c r="F100" s="17"/>
      <c r="G100" s="17"/>
      <c r="H100" s="17"/>
      <c r="I100" s="22"/>
      <c r="J100" s="22"/>
      <c r="K100" s="22"/>
    </row>
  </sheetData>
  <mergeCells count="4">
    <mergeCell ref="A1:K1"/>
    <mergeCell ref="A2:K2"/>
    <mergeCell ref="B3:D3"/>
    <mergeCell ref="E3:G3"/>
  </mergeCells>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0"/>
  <sheetViews>
    <sheetView zoomScale="80" zoomScaleNormal="80" zoomScaleSheetLayoutView="136" workbookViewId="0">
      <selection sqref="A1:K1"/>
    </sheetView>
  </sheetViews>
  <sheetFormatPr defaultColWidth="9.1796875" defaultRowHeight="13" x14ac:dyDescent="0.35"/>
  <cols>
    <col min="1" max="1" width="20.7265625" style="108" customWidth="1"/>
    <col min="2" max="2" width="8.7265625" style="108" customWidth="1"/>
    <col min="3" max="4" width="15.7265625" style="108" customWidth="1"/>
    <col min="5" max="7" width="12.7265625" style="108" customWidth="1"/>
    <col min="8" max="12" width="10.7265625" style="108" customWidth="1"/>
    <col min="13" max="16384" width="9.1796875" style="108"/>
  </cols>
  <sheetData>
    <row r="1" spans="1:12" ht="20.149999999999999" customHeight="1" thickBot="1" x14ac:dyDescent="0.4">
      <c r="A1" s="145" t="s">
        <v>98</v>
      </c>
      <c r="B1" s="146"/>
      <c r="C1" s="146"/>
      <c r="D1" s="146"/>
      <c r="E1" s="146"/>
      <c r="F1" s="146"/>
      <c r="G1" s="146"/>
      <c r="H1" s="146"/>
      <c r="I1" s="146"/>
      <c r="J1" s="147"/>
      <c r="K1" s="148"/>
      <c r="L1" s="64" t="str">
        <f>HYPERLINK("[Universal_Custom_PCR_Array_Panel_Conversion.xlsx]Data_Entry!$C$7","BACK")</f>
        <v>BACK</v>
      </c>
    </row>
    <row r="2" spans="1:12" ht="189.75" customHeight="1" thickBot="1" x14ac:dyDescent="0.4">
      <c r="A2" s="129" t="s">
        <v>326</v>
      </c>
      <c r="B2" s="130"/>
      <c r="C2" s="130"/>
      <c r="D2" s="130"/>
      <c r="E2" s="130"/>
      <c r="F2" s="130"/>
      <c r="G2" s="130"/>
      <c r="H2" s="130"/>
      <c r="I2" s="130"/>
      <c r="J2" s="142"/>
      <c r="K2" s="143"/>
    </row>
    <row r="3" spans="1:12" ht="20.149999999999999" customHeight="1" x14ac:dyDescent="0.35">
      <c r="A3" s="77" t="s">
        <v>300</v>
      </c>
      <c r="B3" s="133" t="s">
        <v>91</v>
      </c>
      <c r="C3" s="134"/>
      <c r="D3" s="135"/>
      <c r="E3" s="136" t="s">
        <v>99</v>
      </c>
      <c r="F3" s="144"/>
      <c r="G3" s="137"/>
      <c r="H3" s="22"/>
      <c r="I3" s="22"/>
      <c r="J3" s="22"/>
      <c r="K3" s="22"/>
    </row>
    <row r="4" spans="1:12" ht="20.149999999999999" customHeight="1" thickBot="1" x14ac:dyDescent="0.4">
      <c r="A4" s="5" t="s">
        <v>265</v>
      </c>
      <c r="B4" s="6" t="s">
        <v>93</v>
      </c>
      <c r="C4" s="7" t="s">
        <v>94</v>
      </c>
      <c r="D4" s="8" t="s">
        <v>95</v>
      </c>
      <c r="E4" s="6" t="s">
        <v>96</v>
      </c>
      <c r="F4" s="7" t="s">
        <v>97</v>
      </c>
      <c r="G4" s="8" t="s">
        <v>100</v>
      </c>
      <c r="H4" s="22"/>
      <c r="I4" s="22"/>
      <c r="J4" s="22"/>
      <c r="K4" s="22"/>
    </row>
    <row r="5" spans="1:12" ht="20.149999999999999" customHeight="1" x14ac:dyDescent="0.35">
      <c r="A5" s="109"/>
      <c r="B5" s="79">
        <v>1</v>
      </c>
      <c r="C5" s="87"/>
      <c r="D5" s="87"/>
      <c r="E5" s="74">
        <f>$A5</f>
        <v>0</v>
      </c>
      <c r="F5" s="74">
        <f>$A37</f>
        <v>0</v>
      </c>
      <c r="G5" s="54">
        <f>$A69</f>
        <v>0</v>
      </c>
      <c r="H5" s="22"/>
      <c r="I5" s="22"/>
      <c r="J5" s="17"/>
      <c r="K5" s="22"/>
    </row>
    <row r="6" spans="1:12" ht="20.149999999999999" customHeight="1" x14ac:dyDescent="0.35">
      <c r="A6" s="111"/>
      <c r="B6" s="81">
        <v>2</v>
      </c>
      <c r="C6" s="87"/>
      <c r="D6" s="87"/>
      <c r="E6" s="48">
        <f t="shared" ref="E6:E36" si="0">$A6</f>
        <v>0</v>
      </c>
      <c r="F6" s="48">
        <f t="shared" ref="F6:F36" si="1">$A38</f>
        <v>0</v>
      </c>
      <c r="G6" s="55">
        <f t="shared" ref="G6:G36" si="2">$A70</f>
        <v>0</v>
      </c>
      <c r="H6" s="22"/>
      <c r="I6" s="22"/>
      <c r="J6" s="17"/>
      <c r="K6" s="22"/>
    </row>
    <row r="7" spans="1:12" ht="20.149999999999999" customHeight="1" x14ac:dyDescent="0.35">
      <c r="A7" s="111"/>
      <c r="B7" s="81">
        <v>3</v>
      </c>
      <c r="C7" s="87"/>
      <c r="D7" s="87"/>
      <c r="E7" s="48">
        <f t="shared" si="0"/>
        <v>0</v>
      </c>
      <c r="F7" s="48">
        <f t="shared" si="1"/>
        <v>0</v>
      </c>
      <c r="G7" s="55">
        <f t="shared" si="2"/>
        <v>0</v>
      </c>
      <c r="H7" s="22"/>
      <c r="I7" s="22"/>
      <c r="J7" s="17"/>
      <c r="K7" s="22"/>
    </row>
    <row r="8" spans="1:12" ht="20.149999999999999" customHeight="1" x14ac:dyDescent="0.35">
      <c r="A8" s="111"/>
      <c r="B8" s="81">
        <v>4</v>
      </c>
      <c r="C8" s="87"/>
      <c r="D8" s="87"/>
      <c r="E8" s="48">
        <f t="shared" si="0"/>
        <v>0</v>
      </c>
      <c r="F8" s="48">
        <f t="shared" si="1"/>
        <v>0</v>
      </c>
      <c r="G8" s="55">
        <f t="shared" si="2"/>
        <v>0</v>
      </c>
      <c r="H8" s="22"/>
      <c r="I8" s="22"/>
      <c r="J8" s="17"/>
      <c r="K8" s="22"/>
    </row>
    <row r="9" spans="1:12" ht="20.149999999999999" customHeight="1" x14ac:dyDescent="0.35">
      <c r="A9" s="111"/>
      <c r="B9" s="81">
        <v>5</v>
      </c>
      <c r="C9" s="87"/>
      <c r="D9" s="87"/>
      <c r="E9" s="48">
        <f t="shared" si="0"/>
        <v>0</v>
      </c>
      <c r="F9" s="48">
        <f t="shared" si="1"/>
        <v>0</v>
      </c>
      <c r="G9" s="55">
        <f t="shared" si="2"/>
        <v>0</v>
      </c>
      <c r="H9" s="22"/>
      <c r="I9" s="22"/>
      <c r="J9" s="17"/>
      <c r="K9" s="22"/>
    </row>
    <row r="10" spans="1:12" ht="20.149999999999999" customHeight="1" x14ac:dyDescent="0.35">
      <c r="A10" s="111"/>
      <c r="B10" s="81">
        <v>6</v>
      </c>
      <c r="C10" s="87"/>
      <c r="D10" s="87"/>
      <c r="E10" s="48">
        <f t="shared" si="0"/>
        <v>0</v>
      </c>
      <c r="F10" s="48">
        <f t="shared" si="1"/>
        <v>0</v>
      </c>
      <c r="G10" s="55">
        <f t="shared" si="2"/>
        <v>0</v>
      </c>
      <c r="H10" s="22"/>
      <c r="I10" s="22"/>
      <c r="J10" s="17"/>
      <c r="K10" s="22"/>
    </row>
    <row r="11" spans="1:12" ht="20.149999999999999" customHeight="1" x14ac:dyDescent="0.35">
      <c r="A11" s="111"/>
      <c r="B11" s="81">
        <v>7</v>
      </c>
      <c r="C11" s="87"/>
      <c r="D11" s="87"/>
      <c r="E11" s="48">
        <f t="shared" si="0"/>
        <v>0</v>
      </c>
      <c r="F11" s="48">
        <f t="shared" si="1"/>
        <v>0</v>
      </c>
      <c r="G11" s="55">
        <f t="shared" si="2"/>
        <v>0</v>
      </c>
      <c r="H11" s="22"/>
      <c r="I11" s="22"/>
      <c r="J11" s="17"/>
      <c r="K11" s="22"/>
    </row>
    <row r="12" spans="1:12" ht="20.149999999999999" customHeight="1" x14ac:dyDescent="0.35">
      <c r="A12" s="111"/>
      <c r="B12" s="81">
        <v>8</v>
      </c>
      <c r="C12" s="87"/>
      <c r="D12" s="87"/>
      <c r="E12" s="48">
        <f t="shared" si="0"/>
        <v>0</v>
      </c>
      <c r="F12" s="48">
        <f t="shared" si="1"/>
        <v>0</v>
      </c>
      <c r="G12" s="55">
        <f t="shared" si="2"/>
        <v>0</v>
      </c>
      <c r="H12" s="22"/>
      <c r="I12" s="22"/>
      <c r="J12" s="17"/>
      <c r="K12" s="22"/>
    </row>
    <row r="13" spans="1:12" ht="20.149999999999999" customHeight="1" x14ac:dyDescent="0.35">
      <c r="A13" s="111"/>
      <c r="B13" s="81">
        <v>9</v>
      </c>
      <c r="C13" s="87"/>
      <c r="D13" s="87"/>
      <c r="E13" s="48">
        <f t="shared" si="0"/>
        <v>0</v>
      </c>
      <c r="F13" s="48">
        <f t="shared" si="1"/>
        <v>0</v>
      </c>
      <c r="G13" s="55">
        <f t="shared" si="2"/>
        <v>0</v>
      </c>
      <c r="H13" s="22"/>
      <c r="I13" s="22"/>
      <c r="J13" s="17"/>
      <c r="K13" s="22"/>
    </row>
    <row r="14" spans="1:12" ht="20.149999999999999" customHeight="1" x14ac:dyDescent="0.35">
      <c r="A14" s="111"/>
      <c r="B14" s="81">
        <v>10</v>
      </c>
      <c r="C14" s="87"/>
      <c r="D14" s="87"/>
      <c r="E14" s="48">
        <f t="shared" si="0"/>
        <v>0</v>
      </c>
      <c r="F14" s="48">
        <f t="shared" si="1"/>
        <v>0</v>
      </c>
      <c r="G14" s="55">
        <f t="shared" si="2"/>
        <v>0</v>
      </c>
      <c r="H14" s="22"/>
      <c r="I14" s="22"/>
      <c r="J14" s="17"/>
      <c r="K14" s="22"/>
    </row>
    <row r="15" spans="1:12" ht="20.149999999999999" customHeight="1" x14ac:dyDescent="0.35">
      <c r="A15" s="111"/>
      <c r="B15" s="81">
        <v>11</v>
      </c>
      <c r="C15" s="87"/>
      <c r="D15" s="87"/>
      <c r="E15" s="48">
        <f t="shared" si="0"/>
        <v>0</v>
      </c>
      <c r="F15" s="48">
        <f t="shared" si="1"/>
        <v>0</v>
      </c>
      <c r="G15" s="55">
        <f t="shared" si="2"/>
        <v>0</v>
      </c>
      <c r="H15" s="22"/>
      <c r="I15" s="22"/>
      <c r="J15" s="17"/>
      <c r="K15" s="22"/>
    </row>
    <row r="16" spans="1:12" ht="20.149999999999999" customHeight="1" x14ac:dyDescent="0.35">
      <c r="A16" s="111"/>
      <c r="B16" s="81">
        <v>12</v>
      </c>
      <c r="C16" s="87"/>
      <c r="D16" s="87"/>
      <c r="E16" s="48">
        <f t="shared" si="0"/>
        <v>0</v>
      </c>
      <c r="F16" s="48">
        <f t="shared" si="1"/>
        <v>0</v>
      </c>
      <c r="G16" s="55">
        <f t="shared" si="2"/>
        <v>0</v>
      </c>
      <c r="H16" s="22"/>
      <c r="I16" s="22"/>
      <c r="J16" s="17"/>
      <c r="K16" s="22"/>
    </row>
    <row r="17" spans="1:11" ht="20.149999999999999" customHeight="1" x14ac:dyDescent="0.35">
      <c r="A17" s="111"/>
      <c r="B17" s="81">
        <v>13</v>
      </c>
      <c r="C17" s="87"/>
      <c r="D17" s="87"/>
      <c r="E17" s="48">
        <f t="shared" si="0"/>
        <v>0</v>
      </c>
      <c r="F17" s="48">
        <f t="shared" si="1"/>
        <v>0</v>
      </c>
      <c r="G17" s="55">
        <f t="shared" si="2"/>
        <v>0</v>
      </c>
      <c r="H17" s="22"/>
      <c r="I17" s="22"/>
      <c r="J17" s="17"/>
      <c r="K17" s="22"/>
    </row>
    <row r="18" spans="1:11" ht="20.149999999999999" customHeight="1" x14ac:dyDescent="0.35">
      <c r="A18" s="111"/>
      <c r="B18" s="81">
        <v>14</v>
      </c>
      <c r="C18" s="87"/>
      <c r="D18" s="87"/>
      <c r="E18" s="48">
        <f t="shared" si="0"/>
        <v>0</v>
      </c>
      <c r="F18" s="48">
        <f t="shared" si="1"/>
        <v>0</v>
      </c>
      <c r="G18" s="55">
        <f t="shared" si="2"/>
        <v>0</v>
      </c>
      <c r="H18" s="22"/>
      <c r="I18" s="22"/>
      <c r="J18" s="22"/>
      <c r="K18" s="22"/>
    </row>
    <row r="19" spans="1:11" ht="20.149999999999999" customHeight="1" x14ac:dyDescent="0.35">
      <c r="A19" s="111"/>
      <c r="B19" s="81">
        <v>15</v>
      </c>
      <c r="C19" s="87"/>
      <c r="D19" s="87"/>
      <c r="E19" s="48">
        <f t="shared" si="0"/>
        <v>0</v>
      </c>
      <c r="F19" s="48">
        <f t="shared" si="1"/>
        <v>0</v>
      </c>
      <c r="G19" s="55">
        <f t="shared" si="2"/>
        <v>0</v>
      </c>
      <c r="H19" s="22"/>
      <c r="I19" s="22"/>
      <c r="J19" s="22"/>
      <c r="K19" s="22"/>
    </row>
    <row r="20" spans="1:11" ht="20.149999999999999" customHeight="1" x14ac:dyDescent="0.35">
      <c r="A20" s="111"/>
      <c r="B20" s="81">
        <v>16</v>
      </c>
      <c r="C20" s="87"/>
      <c r="D20" s="87"/>
      <c r="E20" s="48">
        <f t="shared" si="0"/>
        <v>0</v>
      </c>
      <c r="F20" s="48">
        <f t="shared" si="1"/>
        <v>0</v>
      </c>
      <c r="G20" s="55">
        <f t="shared" si="2"/>
        <v>0</v>
      </c>
      <c r="H20" s="22"/>
      <c r="I20" s="22"/>
      <c r="J20" s="22"/>
      <c r="K20" s="22"/>
    </row>
    <row r="21" spans="1:11" ht="20.149999999999999" customHeight="1" x14ac:dyDescent="0.35">
      <c r="A21" s="111"/>
      <c r="B21" s="79">
        <v>17</v>
      </c>
      <c r="C21" s="87"/>
      <c r="D21" s="87"/>
      <c r="E21" s="48">
        <f t="shared" si="0"/>
        <v>0</v>
      </c>
      <c r="F21" s="48">
        <f t="shared" si="1"/>
        <v>0</v>
      </c>
      <c r="G21" s="55">
        <f t="shared" si="2"/>
        <v>0</v>
      </c>
      <c r="H21" s="17"/>
      <c r="I21" s="22"/>
      <c r="J21" s="22"/>
      <c r="K21" s="22"/>
    </row>
    <row r="22" spans="1:11" ht="20.149999999999999" customHeight="1" x14ac:dyDescent="0.35">
      <c r="A22" s="111"/>
      <c r="B22" s="81">
        <v>18</v>
      </c>
      <c r="C22" s="87"/>
      <c r="D22" s="87"/>
      <c r="E22" s="48">
        <f t="shared" si="0"/>
        <v>0</v>
      </c>
      <c r="F22" s="48">
        <f t="shared" si="1"/>
        <v>0</v>
      </c>
      <c r="G22" s="55">
        <f t="shared" si="2"/>
        <v>0</v>
      </c>
      <c r="H22" s="17"/>
      <c r="I22" s="22"/>
      <c r="J22" s="22"/>
      <c r="K22" s="22"/>
    </row>
    <row r="23" spans="1:11" ht="20.149999999999999" customHeight="1" x14ac:dyDescent="0.35">
      <c r="A23" s="111"/>
      <c r="B23" s="81">
        <v>19</v>
      </c>
      <c r="C23" s="87"/>
      <c r="D23" s="87"/>
      <c r="E23" s="48">
        <f t="shared" si="0"/>
        <v>0</v>
      </c>
      <c r="F23" s="48">
        <f t="shared" si="1"/>
        <v>0</v>
      </c>
      <c r="G23" s="55">
        <f t="shared" si="2"/>
        <v>0</v>
      </c>
      <c r="H23" s="17"/>
      <c r="I23" s="22"/>
      <c r="J23" s="22"/>
      <c r="K23" s="22"/>
    </row>
    <row r="24" spans="1:11" ht="20.149999999999999" customHeight="1" x14ac:dyDescent="0.35">
      <c r="A24" s="111"/>
      <c r="B24" s="81">
        <v>20</v>
      </c>
      <c r="C24" s="87"/>
      <c r="D24" s="87"/>
      <c r="E24" s="48">
        <f t="shared" si="0"/>
        <v>0</v>
      </c>
      <c r="F24" s="48">
        <f t="shared" si="1"/>
        <v>0</v>
      </c>
      <c r="G24" s="55">
        <f t="shared" si="2"/>
        <v>0</v>
      </c>
      <c r="H24" s="17"/>
      <c r="I24" s="22"/>
      <c r="J24" s="22"/>
      <c r="K24" s="22"/>
    </row>
    <row r="25" spans="1:11" ht="20.149999999999999" customHeight="1" x14ac:dyDescent="0.35">
      <c r="A25" s="111"/>
      <c r="B25" s="81">
        <v>21</v>
      </c>
      <c r="C25" s="87"/>
      <c r="D25" s="87"/>
      <c r="E25" s="48">
        <f t="shared" si="0"/>
        <v>0</v>
      </c>
      <c r="F25" s="48">
        <f t="shared" si="1"/>
        <v>0</v>
      </c>
      <c r="G25" s="55">
        <f t="shared" si="2"/>
        <v>0</v>
      </c>
      <c r="H25" s="17"/>
      <c r="I25" s="22"/>
      <c r="J25" s="22"/>
      <c r="K25" s="22"/>
    </row>
    <row r="26" spans="1:11" ht="20.149999999999999" customHeight="1" x14ac:dyDescent="0.35">
      <c r="A26" s="111"/>
      <c r="B26" s="81">
        <v>22</v>
      </c>
      <c r="C26" s="87"/>
      <c r="D26" s="87"/>
      <c r="E26" s="48">
        <f t="shared" si="0"/>
        <v>0</v>
      </c>
      <c r="F26" s="48">
        <f t="shared" si="1"/>
        <v>0</v>
      </c>
      <c r="G26" s="55">
        <f t="shared" si="2"/>
        <v>0</v>
      </c>
      <c r="H26" s="17"/>
      <c r="I26" s="22"/>
      <c r="J26" s="22"/>
      <c r="K26" s="22"/>
    </row>
    <row r="27" spans="1:11" ht="20.149999999999999" customHeight="1" x14ac:dyDescent="0.35">
      <c r="A27" s="111"/>
      <c r="B27" s="81">
        <v>23</v>
      </c>
      <c r="C27" s="87"/>
      <c r="D27" s="87"/>
      <c r="E27" s="48">
        <f t="shared" si="0"/>
        <v>0</v>
      </c>
      <c r="F27" s="48">
        <f t="shared" si="1"/>
        <v>0</v>
      </c>
      <c r="G27" s="55">
        <f t="shared" si="2"/>
        <v>0</v>
      </c>
      <c r="H27" s="17"/>
      <c r="I27" s="22"/>
      <c r="J27" s="22"/>
      <c r="K27" s="22"/>
    </row>
    <row r="28" spans="1:11" ht="20.149999999999999" customHeight="1" x14ac:dyDescent="0.35">
      <c r="A28" s="111"/>
      <c r="B28" s="81">
        <v>24</v>
      </c>
      <c r="C28" s="87"/>
      <c r="D28" s="87"/>
      <c r="E28" s="48">
        <f t="shared" si="0"/>
        <v>0</v>
      </c>
      <c r="F28" s="48">
        <f t="shared" si="1"/>
        <v>0</v>
      </c>
      <c r="G28" s="55">
        <f t="shared" si="2"/>
        <v>0</v>
      </c>
      <c r="H28" s="17"/>
      <c r="I28" s="22"/>
      <c r="J28" s="22"/>
      <c r="K28" s="22"/>
    </row>
    <row r="29" spans="1:11" ht="20.149999999999999" customHeight="1" x14ac:dyDescent="0.35">
      <c r="A29" s="111"/>
      <c r="B29" s="81">
        <v>25</v>
      </c>
      <c r="C29" s="87"/>
      <c r="D29" s="87"/>
      <c r="E29" s="48">
        <f t="shared" si="0"/>
        <v>0</v>
      </c>
      <c r="F29" s="48">
        <f t="shared" si="1"/>
        <v>0</v>
      </c>
      <c r="G29" s="55">
        <f t="shared" si="2"/>
        <v>0</v>
      </c>
      <c r="H29" s="17"/>
      <c r="I29" s="22"/>
      <c r="J29" s="22"/>
      <c r="K29" s="22"/>
    </row>
    <row r="30" spans="1:11" ht="20.149999999999999" customHeight="1" x14ac:dyDescent="0.35">
      <c r="A30" s="111"/>
      <c r="B30" s="81">
        <v>26</v>
      </c>
      <c r="C30" s="87"/>
      <c r="D30" s="87"/>
      <c r="E30" s="48">
        <f t="shared" si="0"/>
        <v>0</v>
      </c>
      <c r="F30" s="48">
        <f t="shared" si="1"/>
        <v>0</v>
      </c>
      <c r="G30" s="55">
        <f t="shared" si="2"/>
        <v>0</v>
      </c>
      <c r="H30" s="17"/>
      <c r="I30" s="22"/>
      <c r="J30" s="22"/>
      <c r="K30" s="22"/>
    </row>
    <row r="31" spans="1:11" ht="20.149999999999999" customHeight="1" x14ac:dyDescent="0.35">
      <c r="A31" s="111"/>
      <c r="B31" s="81">
        <v>27</v>
      </c>
      <c r="C31" s="87"/>
      <c r="D31" s="87"/>
      <c r="E31" s="48">
        <f t="shared" si="0"/>
        <v>0</v>
      </c>
      <c r="F31" s="48">
        <f t="shared" si="1"/>
        <v>0</v>
      </c>
      <c r="G31" s="55">
        <f t="shared" si="2"/>
        <v>0</v>
      </c>
      <c r="H31" s="17"/>
      <c r="I31" s="22"/>
      <c r="J31" s="22"/>
      <c r="K31" s="22"/>
    </row>
    <row r="32" spans="1:11" ht="20.149999999999999" customHeight="1" x14ac:dyDescent="0.35">
      <c r="A32" s="111"/>
      <c r="B32" s="81">
        <v>28</v>
      </c>
      <c r="C32" s="87"/>
      <c r="D32" s="87"/>
      <c r="E32" s="48">
        <f t="shared" si="0"/>
        <v>0</v>
      </c>
      <c r="F32" s="48">
        <f t="shared" si="1"/>
        <v>0</v>
      </c>
      <c r="G32" s="55">
        <f t="shared" si="2"/>
        <v>0</v>
      </c>
      <c r="H32" s="17"/>
      <c r="I32" s="22"/>
      <c r="J32" s="22"/>
      <c r="K32" s="22"/>
    </row>
    <row r="33" spans="1:11" ht="20.149999999999999" customHeight="1" x14ac:dyDescent="0.35">
      <c r="A33" s="111"/>
      <c r="B33" s="81">
        <v>29</v>
      </c>
      <c r="C33" s="87"/>
      <c r="D33" s="87"/>
      <c r="E33" s="48">
        <f t="shared" si="0"/>
        <v>0</v>
      </c>
      <c r="F33" s="48">
        <f t="shared" si="1"/>
        <v>0</v>
      </c>
      <c r="G33" s="55">
        <f t="shared" si="2"/>
        <v>0</v>
      </c>
      <c r="H33" s="17"/>
      <c r="I33" s="22"/>
      <c r="J33" s="22"/>
      <c r="K33" s="22"/>
    </row>
    <row r="34" spans="1:11" ht="20.149999999999999" customHeight="1" x14ac:dyDescent="0.35">
      <c r="A34" s="111"/>
      <c r="B34" s="81">
        <v>30</v>
      </c>
      <c r="C34" s="87"/>
      <c r="D34" s="87"/>
      <c r="E34" s="48">
        <f t="shared" si="0"/>
        <v>0</v>
      </c>
      <c r="F34" s="48">
        <f t="shared" si="1"/>
        <v>0</v>
      </c>
      <c r="G34" s="55">
        <f t="shared" si="2"/>
        <v>0</v>
      </c>
      <c r="H34" s="17"/>
      <c r="I34" s="22"/>
      <c r="J34" s="22"/>
      <c r="K34" s="22"/>
    </row>
    <row r="35" spans="1:11" ht="20.149999999999999" customHeight="1" x14ac:dyDescent="0.35">
      <c r="A35" s="111"/>
      <c r="B35" s="81">
        <v>31</v>
      </c>
      <c r="C35" s="87"/>
      <c r="D35" s="87"/>
      <c r="E35" s="48">
        <f t="shared" si="0"/>
        <v>0</v>
      </c>
      <c r="F35" s="48">
        <f t="shared" si="1"/>
        <v>0</v>
      </c>
      <c r="G35" s="55">
        <f t="shared" si="2"/>
        <v>0</v>
      </c>
      <c r="H35" s="17"/>
      <c r="I35" s="22"/>
      <c r="J35" s="22"/>
      <c r="K35" s="22"/>
    </row>
    <row r="36" spans="1:11" ht="20.149999999999999" customHeight="1" thickBot="1" x14ac:dyDescent="0.4">
      <c r="A36" s="111"/>
      <c r="B36" s="82">
        <v>32</v>
      </c>
      <c r="C36" s="82"/>
      <c r="D36" s="82"/>
      <c r="E36" s="24">
        <f t="shared" si="0"/>
        <v>0</v>
      </c>
      <c r="F36" s="24">
        <f t="shared" si="1"/>
        <v>0</v>
      </c>
      <c r="G36" s="56">
        <f t="shared" si="2"/>
        <v>0</v>
      </c>
      <c r="H36" s="17"/>
      <c r="I36" s="22"/>
      <c r="J36" s="22"/>
      <c r="K36" s="22"/>
    </row>
    <row r="37" spans="1:11" ht="20.149999999999999" customHeight="1" x14ac:dyDescent="0.35">
      <c r="A37" s="111"/>
      <c r="B37" s="17"/>
      <c r="C37" s="17"/>
      <c r="D37" s="17"/>
      <c r="E37" s="17"/>
      <c r="F37" s="120"/>
      <c r="G37" s="17"/>
      <c r="H37" s="17"/>
      <c r="I37" s="22"/>
      <c r="J37" s="22"/>
      <c r="K37" s="22"/>
    </row>
    <row r="38" spans="1:11" ht="20.149999999999999" customHeight="1" x14ac:dyDescent="0.35">
      <c r="A38" s="111"/>
      <c r="B38" s="17"/>
      <c r="C38" s="17"/>
      <c r="D38" s="17"/>
      <c r="E38" s="17"/>
      <c r="F38" s="120"/>
      <c r="G38" s="17"/>
      <c r="H38" s="17"/>
      <c r="I38" s="22"/>
      <c r="J38" s="22"/>
      <c r="K38" s="22"/>
    </row>
    <row r="39" spans="1:11" ht="20.149999999999999" customHeight="1" x14ac:dyDescent="0.35">
      <c r="A39" s="111"/>
      <c r="B39" s="17"/>
      <c r="C39" s="17"/>
      <c r="D39" s="17"/>
      <c r="E39" s="17"/>
      <c r="F39" s="120"/>
      <c r="G39" s="17"/>
      <c r="H39" s="17"/>
      <c r="I39" s="22"/>
      <c r="J39" s="22"/>
      <c r="K39" s="22"/>
    </row>
    <row r="40" spans="1:11" ht="20.149999999999999" customHeight="1" x14ac:dyDescent="0.35">
      <c r="A40" s="111"/>
      <c r="B40" s="17"/>
      <c r="C40" s="17"/>
      <c r="D40" s="17"/>
      <c r="E40" s="17"/>
      <c r="F40" s="120"/>
      <c r="G40" s="17"/>
      <c r="H40" s="17"/>
      <c r="I40" s="22"/>
      <c r="J40" s="22"/>
      <c r="K40" s="22"/>
    </row>
    <row r="41" spans="1:11" ht="20.149999999999999" customHeight="1" x14ac:dyDescent="0.35">
      <c r="A41" s="111"/>
      <c r="B41" s="17"/>
      <c r="C41" s="17"/>
      <c r="D41" s="17"/>
      <c r="E41" s="17"/>
      <c r="F41" s="120"/>
      <c r="G41" s="17"/>
      <c r="H41" s="17"/>
      <c r="I41" s="22"/>
      <c r="J41" s="22"/>
      <c r="K41" s="22"/>
    </row>
    <row r="42" spans="1:11" ht="20.149999999999999" customHeight="1" x14ac:dyDescent="0.35">
      <c r="A42" s="111"/>
      <c r="B42" s="17"/>
      <c r="C42" s="17"/>
      <c r="D42" s="17"/>
      <c r="E42" s="17"/>
      <c r="F42" s="120"/>
      <c r="G42" s="17"/>
      <c r="H42" s="17"/>
      <c r="I42" s="22"/>
      <c r="J42" s="22"/>
      <c r="K42" s="22"/>
    </row>
    <row r="43" spans="1:11" ht="20.149999999999999" customHeight="1" x14ac:dyDescent="0.35">
      <c r="A43" s="111"/>
      <c r="B43" s="17"/>
      <c r="C43" s="17"/>
      <c r="D43" s="17"/>
      <c r="E43" s="17"/>
      <c r="F43" s="120"/>
      <c r="G43" s="17"/>
      <c r="H43" s="17"/>
      <c r="I43" s="22"/>
      <c r="J43" s="22"/>
      <c r="K43" s="22"/>
    </row>
    <row r="44" spans="1:11" ht="20.149999999999999" customHeight="1" x14ac:dyDescent="0.35">
      <c r="A44" s="111"/>
      <c r="B44" s="17"/>
      <c r="C44" s="17"/>
      <c r="D44" s="17"/>
      <c r="E44" s="17"/>
      <c r="F44" s="120"/>
      <c r="G44" s="17"/>
      <c r="H44" s="17"/>
      <c r="I44" s="22"/>
      <c r="J44" s="22"/>
      <c r="K44" s="22"/>
    </row>
    <row r="45" spans="1:11" ht="20.149999999999999" customHeight="1" x14ac:dyDescent="0.35">
      <c r="A45" s="111"/>
      <c r="B45" s="17"/>
      <c r="C45" s="17"/>
      <c r="D45" s="17"/>
      <c r="E45" s="17"/>
      <c r="F45" s="120"/>
      <c r="G45" s="17"/>
      <c r="H45" s="17"/>
      <c r="I45" s="22"/>
      <c r="J45" s="22"/>
      <c r="K45" s="22"/>
    </row>
    <row r="46" spans="1:11" ht="20.149999999999999" customHeight="1" x14ac:dyDescent="0.35">
      <c r="A46" s="111"/>
      <c r="B46" s="17"/>
      <c r="C46" s="17"/>
      <c r="D46" s="17"/>
      <c r="E46" s="17"/>
      <c r="F46" s="120"/>
      <c r="G46" s="17"/>
      <c r="H46" s="17"/>
      <c r="I46" s="22"/>
      <c r="J46" s="22"/>
      <c r="K46" s="22"/>
    </row>
    <row r="47" spans="1:11" ht="20.149999999999999" customHeight="1" x14ac:dyDescent="0.35">
      <c r="A47" s="111"/>
      <c r="B47" s="17"/>
      <c r="C47" s="17"/>
      <c r="D47" s="17"/>
      <c r="E47" s="17"/>
      <c r="F47" s="17"/>
      <c r="G47" s="17"/>
      <c r="H47" s="17"/>
      <c r="I47" s="22"/>
      <c r="J47" s="22"/>
      <c r="K47" s="22"/>
    </row>
    <row r="48" spans="1:11" ht="20.149999999999999" customHeight="1" x14ac:dyDescent="0.35">
      <c r="A48" s="111"/>
      <c r="B48" s="17"/>
      <c r="C48" s="17"/>
      <c r="D48" s="17"/>
      <c r="E48" s="17"/>
      <c r="F48" s="17"/>
      <c r="G48" s="17"/>
      <c r="H48" s="17"/>
      <c r="I48" s="22"/>
      <c r="J48" s="22"/>
      <c r="K48" s="22"/>
    </row>
    <row r="49" spans="1:11" ht="20.149999999999999" customHeight="1" x14ac:dyDescent="0.35">
      <c r="A49" s="111"/>
      <c r="B49" s="17"/>
      <c r="C49" s="17"/>
      <c r="D49" s="17"/>
      <c r="E49" s="17"/>
      <c r="F49" s="17"/>
      <c r="G49" s="17"/>
      <c r="H49" s="17"/>
      <c r="I49" s="22"/>
      <c r="J49" s="22"/>
      <c r="K49" s="22"/>
    </row>
    <row r="50" spans="1:11" ht="20.149999999999999" customHeight="1" x14ac:dyDescent="0.35">
      <c r="A50" s="111"/>
      <c r="B50" s="17"/>
      <c r="C50" s="17"/>
      <c r="D50" s="17"/>
      <c r="E50" s="17"/>
      <c r="F50" s="17"/>
      <c r="G50" s="17"/>
      <c r="H50" s="17"/>
      <c r="I50" s="22"/>
      <c r="J50" s="22"/>
      <c r="K50" s="22"/>
    </row>
    <row r="51" spans="1:11" ht="20.149999999999999" customHeight="1" x14ac:dyDescent="0.35">
      <c r="A51" s="111"/>
      <c r="B51" s="17"/>
      <c r="C51" s="17"/>
      <c r="D51" s="17"/>
      <c r="E51" s="17"/>
      <c r="F51" s="17"/>
      <c r="G51" s="17"/>
      <c r="H51" s="17"/>
      <c r="I51" s="22"/>
      <c r="J51" s="22"/>
      <c r="K51" s="22"/>
    </row>
    <row r="52" spans="1:11" ht="20.149999999999999" customHeight="1" x14ac:dyDescent="0.35">
      <c r="A52" s="111"/>
      <c r="B52" s="17"/>
      <c r="C52" s="17"/>
      <c r="D52" s="17"/>
      <c r="E52" s="17"/>
      <c r="F52" s="17"/>
      <c r="G52" s="17"/>
      <c r="H52" s="17"/>
      <c r="I52" s="22"/>
      <c r="J52" s="22"/>
      <c r="K52" s="22"/>
    </row>
    <row r="53" spans="1:11" ht="20.149999999999999" customHeight="1" x14ac:dyDescent="0.35">
      <c r="A53" s="111"/>
      <c r="B53" s="17"/>
      <c r="C53" s="17"/>
      <c r="D53" s="17"/>
      <c r="E53" s="17"/>
      <c r="F53" s="17"/>
      <c r="G53" s="17"/>
      <c r="H53" s="17"/>
      <c r="I53" s="22"/>
      <c r="J53" s="22"/>
      <c r="K53" s="22"/>
    </row>
    <row r="54" spans="1:11" ht="20.149999999999999" customHeight="1" x14ac:dyDescent="0.35">
      <c r="A54" s="111"/>
      <c r="B54" s="17"/>
      <c r="C54" s="17"/>
      <c r="D54" s="17"/>
      <c r="E54" s="17"/>
      <c r="F54" s="17"/>
      <c r="G54" s="17"/>
      <c r="H54" s="17"/>
      <c r="I54" s="22"/>
      <c r="J54" s="22"/>
      <c r="K54" s="22"/>
    </row>
    <row r="55" spans="1:11" ht="20.149999999999999" customHeight="1" x14ac:dyDescent="0.35">
      <c r="A55" s="111"/>
      <c r="B55" s="17"/>
      <c r="C55" s="17"/>
      <c r="D55" s="17"/>
      <c r="E55" s="17"/>
      <c r="F55" s="17"/>
      <c r="G55" s="17"/>
      <c r="H55" s="17"/>
      <c r="I55" s="22"/>
      <c r="J55" s="22"/>
      <c r="K55" s="22"/>
    </row>
    <row r="56" spans="1:11" ht="20.149999999999999" customHeight="1" x14ac:dyDescent="0.35">
      <c r="A56" s="111"/>
      <c r="B56" s="17"/>
      <c r="C56" s="17"/>
      <c r="D56" s="17"/>
      <c r="E56" s="17"/>
      <c r="F56" s="17"/>
      <c r="G56" s="17"/>
      <c r="H56" s="17"/>
      <c r="I56" s="22"/>
      <c r="J56" s="22"/>
      <c r="K56" s="22"/>
    </row>
    <row r="57" spans="1:11" ht="20.149999999999999" customHeight="1" x14ac:dyDescent="0.35">
      <c r="A57" s="111"/>
      <c r="B57" s="17"/>
      <c r="C57" s="17"/>
      <c r="D57" s="17"/>
      <c r="E57" s="17"/>
      <c r="F57" s="17"/>
      <c r="G57" s="17"/>
      <c r="H57" s="17"/>
      <c r="I57" s="22"/>
      <c r="J57" s="22"/>
      <c r="K57" s="22"/>
    </row>
    <row r="58" spans="1:11" ht="20.149999999999999" customHeight="1" x14ac:dyDescent="0.35">
      <c r="A58" s="111"/>
      <c r="B58" s="17"/>
      <c r="C58" s="17"/>
      <c r="D58" s="17"/>
      <c r="E58" s="17"/>
      <c r="F58" s="17"/>
      <c r="G58" s="17"/>
      <c r="H58" s="17"/>
      <c r="I58" s="22"/>
      <c r="J58" s="22"/>
      <c r="K58" s="22"/>
    </row>
    <row r="59" spans="1:11" ht="20.149999999999999" customHeight="1" x14ac:dyDescent="0.35">
      <c r="A59" s="111"/>
      <c r="B59" s="17"/>
      <c r="C59" s="17"/>
      <c r="D59" s="17"/>
      <c r="E59" s="17"/>
      <c r="F59" s="17"/>
      <c r="G59" s="17"/>
      <c r="H59" s="17"/>
      <c r="I59" s="22"/>
      <c r="J59" s="22"/>
      <c r="K59" s="22"/>
    </row>
    <row r="60" spans="1:11" ht="20.149999999999999" customHeight="1" x14ac:dyDescent="0.35">
      <c r="A60" s="111"/>
      <c r="B60" s="17"/>
      <c r="C60" s="17"/>
      <c r="D60" s="17"/>
      <c r="E60" s="17"/>
      <c r="F60" s="17"/>
      <c r="G60" s="17"/>
      <c r="H60" s="17"/>
      <c r="I60" s="22"/>
      <c r="J60" s="22"/>
      <c r="K60" s="22"/>
    </row>
    <row r="61" spans="1:11" ht="20.149999999999999" customHeight="1" x14ac:dyDescent="0.35">
      <c r="A61" s="111"/>
      <c r="B61" s="17"/>
      <c r="C61" s="17"/>
      <c r="D61" s="17"/>
      <c r="E61" s="17"/>
      <c r="F61" s="17"/>
      <c r="G61" s="17"/>
      <c r="H61" s="17"/>
      <c r="I61" s="22"/>
      <c r="J61" s="22"/>
      <c r="K61" s="22"/>
    </row>
    <row r="62" spans="1:11" ht="20.149999999999999" customHeight="1" x14ac:dyDescent="0.35">
      <c r="A62" s="111"/>
      <c r="B62" s="17"/>
      <c r="C62" s="17"/>
      <c r="D62" s="17"/>
      <c r="E62" s="17"/>
      <c r="F62" s="17"/>
      <c r="G62" s="17"/>
      <c r="H62" s="17"/>
      <c r="I62" s="22"/>
      <c r="J62" s="22"/>
      <c r="K62" s="22"/>
    </row>
    <row r="63" spans="1:11" ht="20.149999999999999" customHeight="1" x14ac:dyDescent="0.35">
      <c r="A63" s="111"/>
      <c r="B63" s="17"/>
      <c r="C63" s="17"/>
      <c r="D63" s="17"/>
      <c r="E63" s="17"/>
      <c r="F63" s="17"/>
      <c r="G63" s="17"/>
      <c r="H63" s="17"/>
      <c r="I63" s="22"/>
      <c r="J63" s="22"/>
      <c r="K63" s="22"/>
    </row>
    <row r="64" spans="1:11" ht="20.149999999999999" customHeight="1" x14ac:dyDescent="0.35">
      <c r="A64" s="111"/>
      <c r="B64" s="17"/>
      <c r="C64" s="17"/>
      <c r="D64" s="17"/>
      <c r="E64" s="17"/>
      <c r="F64" s="17"/>
      <c r="G64" s="17"/>
      <c r="H64" s="17"/>
      <c r="I64" s="22"/>
      <c r="J64" s="22"/>
      <c r="K64" s="22"/>
    </row>
    <row r="65" spans="1:11" ht="20.149999999999999" customHeight="1" x14ac:dyDescent="0.35">
      <c r="A65" s="111"/>
      <c r="B65" s="17"/>
      <c r="C65" s="17"/>
      <c r="D65" s="17"/>
      <c r="E65" s="17"/>
      <c r="F65" s="17"/>
      <c r="G65" s="17"/>
      <c r="H65" s="17"/>
      <c r="I65" s="22"/>
      <c r="J65" s="22"/>
      <c r="K65" s="22"/>
    </row>
    <row r="66" spans="1:11" ht="20.149999999999999" customHeight="1" x14ac:dyDescent="0.35">
      <c r="A66" s="111"/>
      <c r="B66" s="17"/>
      <c r="C66" s="17"/>
      <c r="D66" s="17"/>
      <c r="E66" s="17"/>
      <c r="F66" s="17"/>
      <c r="G66" s="17"/>
      <c r="H66" s="17"/>
      <c r="I66" s="22"/>
      <c r="J66" s="22"/>
      <c r="K66" s="22"/>
    </row>
    <row r="67" spans="1:11" ht="20.149999999999999" customHeight="1" x14ac:dyDescent="0.35">
      <c r="A67" s="111"/>
      <c r="B67" s="17"/>
      <c r="C67" s="17"/>
      <c r="D67" s="17"/>
      <c r="E67" s="17"/>
      <c r="F67" s="17"/>
      <c r="G67" s="17"/>
      <c r="H67" s="17"/>
      <c r="I67" s="22"/>
      <c r="J67" s="22"/>
      <c r="K67" s="22"/>
    </row>
    <row r="68" spans="1:11" ht="20.149999999999999" customHeight="1" x14ac:dyDescent="0.35">
      <c r="A68" s="111"/>
      <c r="B68" s="17"/>
      <c r="C68" s="17"/>
      <c r="D68" s="17"/>
      <c r="E68" s="17"/>
      <c r="F68" s="17"/>
      <c r="G68" s="17"/>
      <c r="H68" s="17"/>
      <c r="I68" s="22"/>
      <c r="J68" s="22"/>
      <c r="K68" s="22"/>
    </row>
    <row r="69" spans="1:11" ht="20.149999999999999" customHeight="1" x14ac:dyDescent="0.35">
      <c r="A69" s="111"/>
      <c r="B69" s="17"/>
      <c r="C69" s="17"/>
      <c r="D69" s="17"/>
      <c r="E69" s="17"/>
      <c r="F69" s="17"/>
      <c r="G69" s="17"/>
      <c r="H69" s="17"/>
      <c r="I69" s="22"/>
      <c r="J69" s="22"/>
      <c r="K69" s="22"/>
    </row>
    <row r="70" spans="1:11" ht="20.149999999999999" customHeight="1" x14ac:dyDescent="0.35">
      <c r="A70" s="111"/>
      <c r="B70" s="17"/>
      <c r="C70" s="17"/>
      <c r="D70" s="17"/>
      <c r="E70" s="17"/>
      <c r="F70" s="17"/>
      <c r="G70" s="17"/>
      <c r="H70" s="17"/>
      <c r="I70" s="22"/>
      <c r="J70" s="22"/>
      <c r="K70" s="22"/>
    </row>
    <row r="71" spans="1:11" ht="20.149999999999999" customHeight="1" x14ac:dyDescent="0.35">
      <c r="A71" s="111"/>
      <c r="B71" s="17"/>
      <c r="C71" s="17"/>
      <c r="D71" s="17"/>
      <c r="E71" s="17"/>
      <c r="F71" s="17"/>
      <c r="G71" s="17"/>
      <c r="H71" s="17"/>
      <c r="I71" s="22"/>
      <c r="J71" s="22"/>
      <c r="K71" s="22"/>
    </row>
    <row r="72" spans="1:11" ht="20.149999999999999" customHeight="1" x14ac:dyDescent="0.35">
      <c r="A72" s="111"/>
      <c r="B72" s="17"/>
      <c r="C72" s="17"/>
      <c r="D72" s="17"/>
      <c r="E72" s="17"/>
      <c r="F72" s="17"/>
      <c r="G72" s="17"/>
      <c r="H72" s="17"/>
      <c r="I72" s="22"/>
      <c r="J72" s="22"/>
      <c r="K72" s="22"/>
    </row>
    <row r="73" spans="1:11" ht="20.149999999999999" customHeight="1" x14ac:dyDescent="0.35">
      <c r="A73" s="111"/>
      <c r="B73" s="17"/>
      <c r="C73" s="17"/>
      <c r="D73" s="17"/>
      <c r="E73" s="17"/>
      <c r="F73" s="17"/>
      <c r="G73" s="17"/>
      <c r="H73" s="17"/>
      <c r="I73" s="22"/>
      <c r="J73" s="22"/>
      <c r="K73" s="22"/>
    </row>
    <row r="74" spans="1:11" ht="20.149999999999999" customHeight="1" x14ac:dyDescent="0.35">
      <c r="A74" s="111"/>
      <c r="B74" s="17"/>
      <c r="C74" s="17"/>
      <c r="D74" s="17"/>
      <c r="E74" s="17"/>
      <c r="F74" s="17"/>
      <c r="G74" s="17"/>
      <c r="H74" s="17"/>
      <c r="I74" s="22"/>
      <c r="J74" s="22"/>
      <c r="K74" s="22"/>
    </row>
    <row r="75" spans="1:11" ht="20.149999999999999" customHeight="1" x14ac:dyDescent="0.35">
      <c r="A75" s="111"/>
      <c r="B75" s="17"/>
      <c r="C75" s="17"/>
      <c r="D75" s="17"/>
      <c r="E75" s="17"/>
      <c r="F75" s="17"/>
      <c r="G75" s="17"/>
      <c r="H75" s="17"/>
      <c r="I75" s="22"/>
      <c r="J75" s="22"/>
      <c r="K75" s="22"/>
    </row>
    <row r="76" spans="1:11" ht="20.149999999999999" customHeight="1" x14ac:dyDescent="0.35">
      <c r="A76" s="111"/>
      <c r="B76" s="17"/>
      <c r="C76" s="17"/>
      <c r="D76" s="17"/>
      <c r="E76" s="17"/>
      <c r="F76" s="17"/>
      <c r="G76" s="17"/>
      <c r="H76" s="17"/>
      <c r="I76" s="22"/>
      <c r="J76" s="22"/>
      <c r="K76" s="22"/>
    </row>
    <row r="77" spans="1:11" ht="20.149999999999999" customHeight="1" x14ac:dyDescent="0.35">
      <c r="A77" s="111"/>
      <c r="B77" s="17"/>
      <c r="C77" s="17"/>
      <c r="D77" s="17"/>
      <c r="E77" s="17"/>
      <c r="F77" s="17"/>
      <c r="G77" s="17"/>
      <c r="H77" s="17"/>
      <c r="I77" s="22"/>
      <c r="J77" s="22"/>
      <c r="K77" s="22"/>
    </row>
    <row r="78" spans="1:11" ht="20.149999999999999" customHeight="1" x14ac:dyDescent="0.35">
      <c r="A78" s="111"/>
      <c r="B78" s="17"/>
      <c r="C78" s="17"/>
      <c r="D78" s="17"/>
      <c r="E78" s="17"/>
      <c r="F78" s="17"/>
      <c r="G78" s="17"/>
      <c r="H78" s="17"/>
      <c r="I78" s="22"/>
      <c r="J78" s="22"/>
      <c r="K78" s="22"/>
    </row>
    <row r="79" spans="1:11" ht="20.149999999999999" customHeight="1" x14ac:dyDescent="0.35">
      <c r="A79" s="111"/>
      <c r="B79" s="17"/>
      <c r="C79" s="17"/>
      <c r="D79" s="17"/>
      <c r="E79" s="17"/>
      <c r="F79" s="17"/>
      <c r="G79" s="17"/>
      <c r="H79" s="17"/>
      <c r="I79" s="22"/>
      <c r="J79" s="22"/>
      <c r="K79" s="22"/>
    </row>
    <row r="80" spans="1:11" ht="20.149999999999999" customHeight="1" x14ac:dyDescent="0.35">
      <c r="A80" s="111"/>
      <c r="B80" s="17"/>
      <c r="C80" s="17"/>
      <c r="D80" s="17"/>
      <c r="E80" s="17"/>
      <c r="F80" s="17"/>
      <c r="G80" s="17"/>
      <c r="H80" s="17"/>
      <c r="I80" s="22"/>
      <c r="J80" s="22"/>
      <c r="K80" s="22"/>
    </row>
    <row r="81" spans="1:11" ht="20.149999999999999" customHeight="1" x14ac:dyDescent="0.35">
      <c r="A81" s="111"/>
      <c r="B81" s="17"/>
      <c r="C81" s="17"/>
      <c r="D81" s="17"/>
      <c r="E81" s="17"/>
      <c r="F81" s="17"/>
      <c r="G81" s="17"/>
      <c r="H81" s="17"/>
      <c r="I81" s="22"/>
      <c r="J81" s="22"/>
      <c r="K81" s="22"/>
    </row>
    <row r="82" spans="1:11" ht="20.149999999999999" customHeight="1" x14ac:dyDescent="0.35">
      <c r="A82" s="111"/>
      <c r="B82" s="17"/>
      <c r="C82" s="17"/>
      <c r="D82" s="17"/>
      <c r="E82" s="17"/>
      <c r="F82" s="17"/>
      <c r="G82" s="17"/>
      <c r="H82" s="17"/>
      <c r="I82" s="22"/>
      <c r="J82" s="22"/>
      <c r="K82" s="22"/>
    </row>
    <row r="83" spans="1:11" ht="20.149999999999999" customHeight="1" x14ac:dyDescent="0.35">
      <c r="A83" s="111"/>
      <c r="B83" s="17"/>
      <c r="C83" s="17"/>
      <c r="D83" s="17"/>
      <c r="E83" s="17"/>
      <c r="F83" s="17"/>
      <c r="G83" s="17"/>
      <c r="H83" s="17"/>
      <c r="I83" s="22"/>
      <c r="J83" s="22"/>
      <c r="K83" s="22"/>
    </row>
    <row r="84" spans="1:11" ht="20.149999999999999" customHeight="1" x14ac:dyDescent="0.35">
      <c r="A84" s="111"/>
      <c r="B84" s="17"/>
      <c r="C84" s="17"/>
      <c r="D84" s="17"/>
      <c r="E84" s="17"/>
      <c r="F84" s="17"/>
      <c r="G84" s="17"/>
      <c r="H84" s="17"/>
      <c r="I84" s="22"/>
      <c r="J84" s="22"/>
      <c r="K84" s="22"/>
    </row>
    <row r="85" spans="1:11" ht="20.149999999999999" customHeight="1" x14ac:dyDescent="0.35">
      <c r="A85" s="111"/>
      <c r="B85" s="17"/>
      <c r="C85" s="17"/>
      <c r="D85" s="17"/>
      <c r="E85" s="17"/>
      <c r="F85" s="17"/>
      <c r="G85" s="17"/>
      <c r="H85" s="17"/>
      <c r="I85" s="22"/>
      <c r="J85" s="22"/>
      <c r="K85" s="22"/>
    </row>
    <row r="86" spans="1:11" ht="20.149999999999999" customHeight="1" x14ac:dyDescent="0.35">
      <c r="A86" s="111"/>
      <c r="B86" s="17"/>
      <c r="C86" s="17"/>
      <c r="D86" s="17"/>
      <c r="E86" s="17"/>
      <c r="F86" s="17"/>
      <c r="G86" s="17"/>
      <c r="H86" s="17"/>
      <c r="I86" s="22"/>
      <c r="J86" s="22"/>
      <c r="K86" s="22"/>
    </row>
    <row r="87" spans="1:11" ht="20.149999999999999" customHeight="1" x14ac:dyDescent="0.35">
      <c r="A87" s="111"/>
      <c r="B87" s="17"/>
      <c r="C87" s="17"/>
      <c r="D87" s="17"/>
      <c r="E87" s="17"/>
      <c r="F87" s="17"/>
      <c r="G87" s="17"/>
      <c r="H87" s="17"/>
      <c r="I87" s="22"/>
      <c r="J87" s="22"/>
      <c r="K87" s="22"/>
    </row>
    <row r="88" spans="1:11" ht="20.149999999999999" customHeight="1" x14ac:dyDescent="0.35">
      <c r="A88" s="111"/>
      <c r="B88" s="17"/>
      <c r="C88" s="17"/>
      <c r="D88" s="17"/>
      <c r="E88" s="17"/>
      <c r="F88" s="17"/>
      <c r="G88" s="17"/>
      <c r="H88" s="17"/>
      <c r="I88" s="22"/>
      <c r="J88" s="22"/>
      <c r="K88" s="22"/>
    </row>
    <row r="89" spans="1:11" ht="20.149999999999999" customHeight="1" x14ac:dyDescent="0.35">
      <c r="A89" s="111"/>
      <c r="B89" s="17"/>
      <c r="C89" s="17"/>
      <c r="D89" s="17"/>
      <c r="E89" s="17"/>
      <c r="F89" s="17"/>
      <c r="G89" s="17"/>
      <c r="H89" s="17"/>
      <c r="I89" s="22"/>
      <c r="J89" s="22"/>
      <c r="K89" s="22"/>
    </row>
    <row r="90" spans="1:11" ht="20.149999999999999" customHeight="1" x14ac:dyDescent="0.35">
      <c r="A90" s="111"/>
      <c r="B90" s="17"/>
      <c r="C90" s="17"/>
      <c r="D90" s="17"/>
      <c r="E90" s="17"/>
      <c r="F90" s="17"/>
      <c r="G90" s="17"/>
      <c r="H90" s="17"/>
      <c r="I90" s="22"/>
      <c r="J90" s="22"/>
      <c r="K90" s="22"/>
    </row>
    <row r="91" spans="1:11" ht="20.149999999999999" customHeight="1" x14ac:dyDescent="0.35">
      <c r="A91" s="111"/>
      <c r="B91" s="17"/>
      <c r="C91" s="17"/>
      <c r="D91" s="17"/>
      <c r="E91" s="17"/>
      <c r="F91" s="17"/>
      <c r="G91" s="17"/>
      <c r="H91" s="17"/>
      <c r="I91" s="22"/>
      <c r="J91" s="22"/>
      <c r="K91" s="22"/>
    </row>
    <row r="92" spans="1:11" ht="20.149999999999999" customHeight="1" x14ac:dyDescent="0.35">
      <c r="A92" s="111"/>
      <c r="B92" s="17"/>
      <c r="C92" s="17"/>
      <c r="D92" s="17"/>
      <c r="E92" s="17"/>
      <c r="F92" s="17"/>
      <c r="G92" s="17"/>
      <c r="H92" s="17"/>
      <c r="I92" s="22"/>
      <c r="J92" s="22"/>
      <c r="K92" s="22"/>
    </row>
    <row r="93" spans="1:11" ht="20.149999999999999" customHeight="1" x14ac:dyDescent="0.35">
      <c r="A93" s="111"/>
      <c r="B93" s="17"/>
      <c r="C93" s="17"/>
      <c r="D93" s="17"/>
      <c r="E93" s="17"/>
      <c r="F93" s="17"/>
      <c r="G93" s="17"/>
      <c r="H93" s="17"/>
      <c r="I93" s="22"/>
      <c r="J93" s="22"/>
      <c r="K93" s="22"/>
    </row>
    <row r="94" spans="1:11" ht="20.149999999999999" customHeight="1" x14ac:dyDescent="0.35">
      <c r="A94" s="111"/>
      <c r="B94" s="17"/>
      <c r="C94" s="17"/>
      <c r="D94" s="17"/>
      <c r="E94" s="17"/>
      <c r="F94" s="17"/>
      <c r="G94" s="17"/>
      <c r="H94" s="17"/>
      <c r="I94" s="22"/>
      <c r="J94" s="22"/>
      <c r="K94" s="22"/>
    </row>
    <row r="95" spans="1:11" ht="20.149999999999999" customHeight="1" x14ac:dyDescent="0.35">
      <c r="A95" s="111"/>
      <c r="B95" s="17"/>
      <c r="C95" s="17"/>
      <c r="D95" s="17"/>
      <c r="E95" s="17"/>
      <c r="F95" s="17"/>
      <c r="G95" s="17"/>
      <c r="H95" s="17"/>
      <c r="I95" s="22"/>
      <c r="J95" s="22"/>
      <c r="K95" s="22"/>
    </row>
    <row r="96" spans="1:11" ht="20.149999999999999" customHeight="1" x14ac:dyDescent="0.35">
      <c r="A96" s="111"/>
      <c r="B96" s="17"/>
      <c r="C96" s="17"/>
      <c r="D96" s="17"/>
      <c r="E96" s="17"/>
      <c r="F96" s="17"/>
      <c r="G96" s="17"/>
      <c r="H96" s="17"/>
      <c r="I96" s="22"/>
      <c r="J96" s="22"/>
      <c r="K96" s="22"/>
    </row>
    <row r="97" spans="1:11" ht="20.149999999999999" customHeight="1" x14ac:dyDescent="0.35">
      <c r="A97" s="111"/>
      <c r="B97" s="17"/>
      <c r="C97" s="17"/>
      <c r="D97" s="17"/>
      <c r="E97" s="17"/>
      <c r="F97" s="17"/>
      <c r="G97" s="17"/>
      <c r="H97" s="17"/>
      <c r="I97" s="22"/>
      <c r="J97" s="22"/>
      <c r="K97" s="22"/>
    </row>
    <row r="98" spans="1:11" ht="20.149999999999999" customHeight="1" x14ac:dyDescent="0.35">
      <c r="A98" s="111"/>
      <c r="B98" s="17"/>
      <c r="C98" s="17"/>
      <c r="D98" s="17"/>
      <c r="E98" s="17"/>
      <c r="F98" s="17"/>
      <c r="G98" s="17"/>
      <c r="H98" s="17"/>
      <c r="I98" s="22"/>
      <c r="J98" s="22"/>
      <c r="K98" s="22"/>
    </row>
    <row r="99" spans="1:11" ht="20.149999999999999" customHeight="1" x14ac:dyDescent="0.35">
      <c r="A99" s="111"/>
      <c r="B99" s="17"/>
      <c r="C99" s="17"/>
      <c r="D99" s="17"/>
      <c r="E99" s="17"/>
      <c r="F99" s="17"/>
      <c r="G99" s="17"/>
      <c r="H99" s="17"/>
      <c r="I99" s="22"/>
      <c r="J99" s="22"/>
      <c r="K99" s="22"/>
    </row>
    <row r="100" spans="1:11" ht="20.149999999999999" customHeight="1" thickBot="1" x14ac:dyDescent="0.4">
      <c r="A100" s="112"/>
      <c r="B100" s="17"/>
      <c r="C100" s="17"/>
      <c r="D100" s="17"/>
      <c r="E100" s="17"/>
      <c r="F100" s="17"/>
      <c r="G100" s="17"/>
      <c r="H100" s="17"/>
      <c r="I100" s="22"/>
      <c r="J100" s="22"/>
      <c r="K100" s="22"/>
    </row>
  </sheetData>
  <mergeCells count="4">
    <mergeCell ref="A1:K1"/>
    <mergeCell ref="A2:K2"/>
    <mergeCell ref="B3:D3"/>
    <mergeCell ref="E3:G3"/>
  </mergeCells>
  <pageMargins left="0.7" right="0.7" top="0.75" bottom="0.75" header="0.3" footer="0.3"/>
  <pageSetup orientation="portrait" horizontalDpi="1200" verticalDpi="1200"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5.7265625" style="2" customWidth="1"/>
    <col min="5" max="8" width="12.7265625" style="2" customWidth="1"/>
    <col min="9" max="12" width="10.7265625" style="2" customWidth="1"/>
    <col min="13" max="16384" width="9.1796875" style="2"/>
  </cols>
  <sheetData>
    <row r="1" spans="1:12" ht="20.149999999999999" customHeight="1" thickBot="1" x14ac:dyDescent="0.4">
      <c r="A1" s="138" t="s">
        <v>101</v>
      </c>
      <c r="B1" s="139"/>
      <c r="C1" s="139"/>
      <c r="D1" s="139"/>
      <c r="E1" s="139"/>
      <c r="F1" s="139"/>
      <c r="G1" s="139"/>
      <c r="H1" s="139"/>
      <c r="I1" s="139"/>
      <c r="J1" s="149"/>
      <c r="K1" s="150"/>
      <c r="L1" s="64" t="str">
        <f>HYPERLINK("[Universal_Custom_PCR_Array_Panel_Conversion.xlsx]Data_Entry!$C$7","BACK")</f>
        <v>BACK</v>
      </c>
    </row>
    <row r="2" spans="1:12" ht="178.5" customHeight="1" thickBot="1" x14ac:dyDescent="0.4">
      <c r="A2" s="129" t="s">
        <v>327</v>
      </c>
      <c r="B2" s="130"/>
      <c r="C2" s="130"/>
      <c r="D2" s="130"/>
      <c r="E2" s="130"/>
      <c r="F2" s="130"/>
      <c r="G2" s="130"/>
      <c r="H2" s="130"/>
      <c r="I2" s="130"/>
      <c r="J2" s="151"/>
      <c r="K2" s="152"/>
    </row>
    <row r="3" spans="1:12" ht="20.149999999999999" customHeight="1" x14ac:dyDescent="0.35">
      <c r="A3" s="77" t="s">
        <v>299</v>
      </c>
      <c r="B3" s="133" t="s">
        <v>91</v>
      </c>
      <c r="C3" s="134"/>
      <c r="D3" s="153"/>
      <c r="E3" s="136" t="s">
        <v>102</v>
      </c>
      <c r="F3" s="144"/>
      <c r="G3" s="144"/>
      <c r="H3" s="137"/>
      <c r="I3" s="3"/>
      <c r="J3" s="3"/>
      <c r="K3" s="65"/>
    </row>
    <row r="4" spans="1:12" ht="20.149999999999999" customHeight="1" thickBot="1" x14ac:dyDescent="0.4">
      <c r="A4" s="5" t="s">
        <v>265</v>
      </c>
      <c r="B4" s="6" t="s">
        <v>93</v>
      </c>
      <c r="C4" s="7" t="s">
        <v>94</v>
      </c>
      <c r="D4" s="8" t="s">
        <v>95</v>
      </c>
      <c r="E4" s="6" t="s">
        <v>96</v>
      </c>
      <c r="F4" s="7" t="s">
        <v>97</v>
      </c>
      <c r="G4" s="7" t="s">
        <v>100</v>
      </c>
      <c r="H4" s="8" t="s">
        <v>103</v>
      </c>
      <c r="I4" s="3"/>
      <c r="J4" s="3"/>
      <c r="K4" s="65"/>
    </row>
    <row r="5" spans="1:12" ht="20.149999999999999" customHeight="1" x14ac:dyDescent="0.35">
      <c r="A5" s="70"/>
      <c r="B5" s="83">
        <v>1</v>
      </c>
      <c r="C5" s="80"/>
      <c r="D5" s="80"/>
      <c r="E5" s="21">
        <f>$A5</f>
        <v>0</v>
      </c>
      <c r="F5" s="21">
        <f>$A8</f>
        <v>0</v>
      </c>
      <c r="G5" s="21">
        <f>$A11</f>
        <v>0</v>
      </c>
      <c r="H5" s="10">
        <f>$A14</f>
        <v>0</v>
      </c>
      <c r="I5" s="3"/>
      <c r="J5" s="3"/>
      <c r="K5" s="65"/>
    </row>
    <row r="6" spans="1:12" ht="20.149999999999999" customHeight="1" x14ac:dyDescent="0.35">
      <c r="A6" s="71"/>
      <c r="B6" s="84">
        <v>2</v>
      </c>
      <c r="C6" s="80"/>
      <c r="D6" s="80"/>
      <c r="E6" s="12">
        <f>$A17</f>
        <v>0</v>
      </c>
      <c r="F6" s="12">
        <f>$A20</f>
        <v>0</v>
      </c>
      <c r="G6" s="12">
        <f>$A23</f>
        <v>0</v>
      </c>
      <c r="H6" s="13">
        <f>$A26</f>
        <v>0</v>
      </c>
      <c r="I6" s="3"/>
      <c r="J6" s="3"/>
      <c r="K6" s="65"/>
    </row>
    <row r="7" spans="1:12" ht="20.149999999999999" customHeight="1" x14ac:dyDescent="0.35">
      <c r="A7" s="71"/>
      <c r="B7" s="84">
        <v>3</v>
      </c>
      <c r="C7" s="80"/>
      <c r="D7" s="80"/>
      <c r="E7" s="12">
        <f>$A29</f>
        <v>0</v>
      </c>
      <c r="F7" s="12">
        <f>$A32</f>
        <v>0</v>
      </c>
      <c r="G7" s="12">
        <f>$A35</f>
        <v>0</v>
      </c>
      <c r="H7" s="13">
        <f>$A38</f>
        <v>0</v>
      </c>
      <c r="I7" s="3"/>
      <c r="J7" s="3"/>
      <c r="K7" s="65"/>
    </row>
    <row r="8" spans="1:12" ht="20.149999999999999" customHeight="1" x14ac:dyDescent="0.35">
      <c r="A8" s="71"/>
      <c r="B8" s="84">
        <v>4</v>
      </c>
      <c r="C8" s="80"/>
      <c r="D8" s="80"/>
      <c r="E8" s="12">
        <f>$A41</f>
        <v>0</v>
      </c>
      <c r="F8" s="12">
        <f>$A44</f>
        <v>0</v>
      </c>
      <c r="G8" s="12">
        <f>$A47</f>
        <v>0</v>
      </c>
      <c r="H8" s="13">
        <f>$A50</f>
        <v>0</v>
      </c>
      <c r="I8" s="3"/>
      <c r="J8" s="3"/>
      <c r="K8" s="3"/>
    </row>
    <row r="9" spans="1:12" ht="20.149999999999999" customHeight="1" x14ac:dyDescent="0.35">
      <c r="A9" s="71"/>
      <c r="B9" s="84">
        <v>5</v>
      </c>
      <c r="C9" s="80"/>
      <c r="D9" s="80"/>
      <c r="E9" s="12">
        <f>$A53</f>
        <v>0</v>
      </c>
      <c r="F9" s="12">
        <f>$A56</f>
        <v>0</v>
      </c>
      <c r="G9" s="12">
        <f>$A59</f>
        <v>0</v>
      </c>
      <c r="H9" s="13">
        <f>$A62</f>
        <v>0</v>
      </c>
      <c r="I9" s="3"/>
      <c r="J9" s="3"/>
      <c r="K9" s="3"/>
    </row>
    <row r="10" spans="1:12" ht="20.149999999999999" customHeight="1" x14ac:dyDescent="0.35">
      <c r="A10" s="71"/>
      <c r="B10" s="84">
        <v>6</v>
      </c>
      <c r="C10" s="80"/>
      <c r="D10" s="80"/>
      <c r="E10" s="12">
        <f>$A65</f>
        <v>0</v>
      </c>
      <c r="F10" s="12">
        <f>$A68</f>
        <v>0</v>
      </c>
      <c r="G10" s="12">
        <f>$A71</f>
        <v>0</v>
      </c>
      <c r="H10" s="13">
        <f>$A74</f>
        <v>0</v>
      </c>
      <c r="I10" s="3"/>
      <c r="J10" s="3"/>
      <c r="K10" s="3"/>
    </row>
    <row r="11" spans="1:12" ht="20.149999999999999" customHeight="1" x14ac:dyDescent="0.35">
      <c r="A11" s="71"/>
      <c r="B11" s="84">
        <v>7</v>
      </c>
      <c r="C11" s="80"/>
      <c r="D11" s="80"/>
      <c r="E11" s="12">
        <f>$A77</f>
        <v>0</v>
      </c>
      <c r="F11" s="12">
        <f>$A80</f>
        <v>0</v>
      </c>
      <c r="G11" s="12">
        <f>$A83</f>
        <v>0</v>
      </c>
      <c r="H11" s="13">
        <f>$A86</f>
        <v>0</v>
      </c>
      <c r="I11" s="3"/>
      <c r="J11" s="3"/>
      <c r="K11" s="3"/>
    </row>
    <row r="12" spans="1:12" ht="20.149999999999999" customHeight="1" x14ac:dyDescent="0.35">
      <c r="A12" s="71"/>
      <c r="B12" s="84">
        <v>8</v>
      </c>
      <c r="C12" s="80"/>
      <c r="D12" s="80"/>
      <c r="E12" s="12">
        <f>$A89</f>
        <v>0</v>
      </c>
      <c r="F12" s="12">
        <f>$A92</f>
        <v>0</v>
      </c>
      <c r="G12" s="12">
        <f>$A95</f>
        <v>0</v>
      </c>
      <c r="H12" s="13">
        <f>$A98</f>
        <v>0</v>
      </c>
      <c r="I12" s="3"/>
      <c r="J12" s="3"/>
      <c r="K12" s="3"/>
    </row>
    <row r="13" spans="1:12" ht="20.149999999999999" customHeight="1" x14ac:dyDescent="0.35">
      <c r="A13" s="71"/>
      <c r="B13" s="84">
        <v>9</v>
      </c>
      <c r="C13" s="80"/>
      <c r="D13" s="80"/>
      <c r="E13" s="12">
        <f>$A6</f>
        <v>0</v>
      </c>
      <c r="F13" s="12">
        <f>$A9</f>
        <v>0</v>
      </c>
      <c r="G13" s="12">
        <f>$A12</f>
        <v>0</v>
      </c>
      <c r="H13" s="13">
        <f>$A15</f>
        <v>0</v>
      </c>
      <c r="I13" s="3"/>
      <c r="J13" s="3"/>
      <c r="K13" s="3"/>
    </row>
    <row r="14" spans="1:12" ht="20.149999999999999" customHeight="1" x14ac:dyDescent="0.35">
      <c r="A14" s="71"/>
      <c r="B14" s="84">
        <v>10</v>
      </c>
      <c r="C14" s="80"/>
      <c r="D14" s="80"/>
      <c r="E14" s="12">
        <f>$A18</f>
        <v>0</v>
      </c>
      <c r="F14" s="12">
        <f>$A21</f>
        <v>0</v>
      </c>
      <c r="G14" s="12">
        <f>$A24</f>
        <v>0</v>
      </c>
      <c r="H14" s="13">
        <f>$A27</f>
        <v>0</v>
      </c>
      <c r="I14" s="3"/>
      <c r="J14" s="3"/>
      <c r="K14" s="3"/>
    </row>
    <row r="15" spans="1:12" ht="20.149999999999999" customHeight="1" x14ac:dyDescent="0.35">
      <c r="A15" s="71"/>
      <c r="B15" s="84">
        <v>11</v>
      </c>
      <c r="C15" s="80"/>
      <c r="D15" s="80"/>
      <c r="E15" s="12">
        <f>$A30</f>
        <v>0</v>
      </c>
      <c r="F15" s="12">
        <f>$A33</f>
        <v>0</v>
      </c>
      <c r="G15" s="12">
        <f>$A36</f>
        <v>0</v>
      </c>
      <c r="H15" s="13">
        <f>$A39</f>
        <v>0</v>
      </c>
      <c r="I15" s="3"/>
      <c r="J15" s="3"/>
      <c r="K15" s="3"/>
    </row>
    <row r="16" spans="1:12" ht="20.149999999999999" customHeight="1" x14ac:dyDescent="0.35">
      <c r="A16" s="71"/>
      <c r="B16" s="84">
        <v>12</v>
      </c>
      <c r="C16" s="80"/>
      <c r="D16" s="80"/>
      <c r="E16" s="12">
        <f>$A42</f>
        <v>0</v>
      </c>
      <c r="F16" s="12">
        <f>$A45</f>
        <v>0</v>
      </c>
      <c r="G16" s="12">
        <f>$A48</f>
        <v>0</v>
      </c>
      <c r="H16" s="13">
        <f>$A51</f>
        <v>0</v>
      </c>
      <c r="I16" s="3"/>
      <c r="J16" s="3"/>
      <c r="K16" s="3"/>
    </row>
    <row r="17" spans="1:11" ht="20.149999999999999" customHeight="1" x14ac:dyDescent="0.35">
      <c r="A17" s="71"/>
      <c r="B17" s="83">
        <v>13</v>
      </c>
      <c r="C17" s="80"/>
      <c r="D17" s="80"/>
      <c r="E17" s="12">
        <f>$A54</f>
        <v>0</v>
      </c>
      <c r="F17" s="12">
        <f>$A57</f>
        <v>0</v>
      </c>
      <c r="G17" s="12">
        <f>$A60</f>
        <v>0</v>
      </c>
      <c r="H17" s="13">
        <f>$A63</f>
        <v>0</v>
      </c>
      <c r="I17" s="3"/>
      <c r="J17" s="3"/>
      <c r="K17" s="3"/>
    </row>
    <row r="18" spans="1:11" ht="20.149999999999999" customHeight="1" x14ac:dyDescent="0.35">
      <c r="A18" s="71"/>
      <c r="B18" s="84">
        <v>14</v>
      </c>
      <c r="C18" s="80"/>
      <c r="D18" s="80"/>
      <c r="E18" s="12">
        <f>$A66</f>
        <v>0</v>
      </c>
      <c r="F18" s="12">
        <f>$A69</f>
        <v>0</v>
      </c>
      <c r="G18" s="12">
        <f>$A72</f>
        <v>0</v>
      </c>
      <c r="H18" s="13">
        <f>$A75</f>
        <v>0</v>
      </c>
      <c r="I18" s="3"/>
      <c r="J18" s="3"/>
      <c r="K18" s="3"/>
    </row>
    <row r="19" spans="1:11" ht="20.149999999999999" customHeight="1" x14ac:dyDescent="0.35">
      <c r="A19" s="71"/>
      <c r="B19" s="84">
        <v>15</v>
      </c>
      <c r="C19" s="80"/>
      <c r="D19" s="80"/>
      <c r="E19" s="12">
        <f>$A78</f>
        <v>0</v>
      </c>
      <c r="F19" s="12">
        <f>$A81</f>
        <v>0</v>
      </c>
      <c r="G19" s="12">
        <f>$A84</f>
        <v>0</v>
      </c>
      <c r="H19" s="13">
        <f>$A87</f>
        <v>0</v>
      </c>
      <c r="I19" s="3"/>
      <c r="J19" s="3"/>
      <c r="K19" s="3"/>
    </row>
    <row r="20" spans="1:11" ht="20.149999999999999" customHeight="1" x14ac:dyDescent="0.35">
      <c r="A20" s="71"/>
      <c r="B20" s="84">
        <v>16</v>
      </c>
      <c r="C20" s="80"/>
      <c r="D20" s="80"/>
      <c r="E20" s="12">
        <f>$A90</f>
        <v>0</v>
      </c>
      <c r="F20" s="12">
        <f>$A93</f>
        <v>0</v>
      </c>
      <c r="G20" s="12">
        <f>$A96</f>
        <v>0</v>
      </c>
      <c r="H20" s="13">
        <f>$A99</f>
        <v>0</v>
      </c>
      <c r="I20" s="3"/>
      <c r="J20" s="3"/>
      <c r="K20" s="3"/>
    </row>
    <row r="21" spans="1:11" ht="20.149999999999999" customHeight="1" x14ac:dyDescent="0.35">
      <c r="A21" s="71"/>
      <c r="B21" s="84">
        <v>17</v>
      </c>
      <c r="C21" s="80"/>
      <c r="D21" s="80"/>
      <c r="E21" s="12">
        <f>$A7</f>
        <v>0</v>
      </c>
      <c r="F21" s="12">
        <f>$A10</f>
        <v>0</v>
      </c>
      <c r="G21" s="12">
        <f>$A13</f>
        <v>0</v>
      </c>
      <c r="H21" s="13">
        <f>$A16</f>
        <v>0</v>
      </c>
      <c r="I21" s="3"/>
      <c r="J21" s="3"/>
      <c r="K21" s="3"/>
    </row>
    <row r="22" spans="1:11" ht="20.149999999999999" customHeight="1" x14ac:dyDescent="0.35">
      <c r="A22" s="71"/>
      <c r="B22" s="84">
        <v>18</v>
      </c>
      <c r="C22" s="80"/>
      <c r="D22" s="80"/>
      <c r="E22" s="12">
        <f>$A19</f>
        <v>0</v>
      </c>
      <c r="F22" s="12">
        <f>$A22</f>
        <v>0</v>
      </c>
      <c r="G22" s="12">
        <f>$A25</f>
        <v>0</v>
      </c>
      <c r="H22" s="13">
        <f>$A28</f>
        <v>0</v>
      </c>
      <c r="I22" s="3"/>
      <c r="J22" s="3"/>
      <c r="K22" s="3"/>
    </row>
    <row r="23" spans="1:11" ht="20.149999999999999" customHeight="1" x14ac:dyDescent="0.35">
      <c r="A23" s="71"/>
      <c r="B23" s="84">
        <v>19</v>
      </c>
      <c r="C23" s="80"/>
      <c r="D23" s="80"/>
      <c r="E23" s="12">
        <f>$A31</f>
        <v>0</v>
      </c>
      <c r="F23" s="12">
        <f>$A34</f>
        <v>0</v>
      </c>
      <c r="G23" s="12">
        <f>$A37</f>
        <v>0</v>
      </c>
      <c r="H23" s="13">
        <f>$A40</f>
        <v>0</v>
      </c>
      <c r="I23" s="3"/>
      <c r="J23" s="3"/>
      <c r="K23" s="3"/>
    </row>
    <row r="24" spans="1:11" ht="20.149999999999999" customHeight="1" x14ac:dyDescent="0.35">
      <c r="A24" s="71"/>
      <c r="B24" s="84">
        <v>20</v>
      </c>
      <c r="C24" s="80"/>
      <c r="D24" s="80"/>
      <c r="E24" s="12">
        <f>$A43</f>
        <v>0</v>
      </c>
      <c r="F24" s="12">
        <f>$A46</f>
        <v>0</v>
      </c>
      <c r="G24" s="12">
        <f>$A49</f>
        <v>0</v>
      </c>
      <c r="H24" s="13">
        <f>$A52</f>
        <v>0</v>
      </c>
      <c r="I24" s="3"/>
      <c r="J24" s="3"/>
      <c r="K24" s="3"/>
    </row>
    <row r="25" spans="1:11" ht="20.149999999999999" customHeight="1" x14ac:dyDescent="0.35">
      <c r="A25" s="71"/>
      <c r="B25" s="84">
        <v>21</v>
      </c>
      <c r="C25" s="80"/>
      <c r="D25" s="80"/>
      <c r="E25" s="12">
        <f>$A55</f>
        <v>0</v>
      </c>
      <c r="F25" s="12">
        <f>$A58</f>
        <v>0</v>
      </c>
      <c r="G25" s="12">
        <f>$A61</f>
        <v>0</v>
      </c>
      <c r="H25" s="13">
        <f>$A64</f>
        <v>0</v>
      </c>
      <c r="I25" s="3"/>
      <c r="J25" s="3"/>
      <c r="K25" s="3"/>
    </row>
    <row r="26" spans="1:11" ht="20.149999999999999" customHeight="1" x14ac:dyDescent="0.35">
      <c r="A26" s="71"/>
      <c r="B26" s="84">
        <v>22</v>
      </c>
      <c r="C26" s="80"/>
      <c r="D26" s="80"/>
      <c r="E26" s="12">
        <f>$A67</f>
        <v>0</v>
      </c>
      <c r="F26" s="12">
        <f>$A70</f>
        <v>0</v>
      </c>
      <c r="G26" s="12">
        <f>$A73</f>
        <v>0</v>
      </c>
      <c r="H26" s="13">
        <f>$A76</f>
        <v>0</v>
      </c>
      <c r="I26" s="3"/>
      <c r="J26" s="3"/>
      <c r="K26" s="3"/>
    </row>
    <row r="27" spans="1:11" ht="20.149999999999999" customHeight="1" x14ac:dyDescent="0.35">
      <c r="A27" s="71"/>
      <c r="B27" s="84">
        <v>23</v>
      </c>
      <c r="C27" s="80"/>
      <c r="D27" s="80"/>
      <c r="E27" s="12">
        <f>$A79</f>
        <v>0</v>
      </c>
      <c r="F27" s="12">
        <f>$A82</f>
        <v>0</v>
      </c>
      <c r="G27" s="12">
        <f>$A85</f>
        <v>0</v>
      </c>
      <c r="H27" s="13">
        <f>$A88</f>
        <v>0</v>
      </c>
      <c r="I27" s="3"/>
      <c r="J27" s="3"/>
      <c r="K27" s="3"/>
    </row>
    <row r="28" spans="1:11" ht="20.149999999999999" customHeight="1" thickBot="1" x14ac:dyDescent="0.4">
      <c r="A28" s="71"/>
      <c r="B28" s="85">
        <v>24</v>
      </c>
      <c r="C28" s="76"/>
      <c r="D28" s="76"/>
      <c r="E28" s="14">
        <f>$A91</f>
        <v>0</v>
      </c>
      <c r="F28" s="14">
        <f>$A94</f>
        <v>0</v>
      </c>
      <c r="G28" s="14">
        <f>$A97</f>
        <v>0</v>
      </c>
      <c r="H28" s="15">
        <f>$A100</f>
        <v>0</v>
      </c>
      <c r="I28" s="3"/>
      <c r="J28" s="3"/>
      <c r="K28" s="3"/>
    </row>
    <row r="29" spans="1:11" ht="20.149999999999999" customHeight="1" x14ac:dyDescent="0.35">
      <c r="A29" s="71"/>
      <c r="B29" s="17"/>
      <c r="C29" s="17"/>
      <c r="D29" s="17"/>
      <c r="E29" s="18"/>
      <c r="F29" s="18"/>
      <c r="G29" s="18"/>
      <c r="H29" s="18"/>
      <c r="I29" s="3"/>
      <c r="J29" s="3"/>
      <c r="K29" s="3"/>
    </row>
    <row r="30" spans="1:11" ht="20.149999999999999" customHeight="1" x14ac:dyDescent="0.35">
      <c r="A30" s="71"/>
      <c r="B30" s="17"/>
      <c r="C30" s="17"/>
      <c r="D30" s="17"/>
      <c r="E30" s="18"/>
      <c r="F30" s="18"/>
      <c r="G30" s="18"/>
      <c r="H30" s="18"/>
      <c r="I30" s="3"/>
      <c r="J30" s="3"/>
      <c r="K30" s="3"/>
    </row>
    <row r="31" spans="1:11" ht="20.149999999999999" customHeight="1" x14ac:dyDescent="0.35">
      <c r="A31" s="71"/>
      <c r="B31" s="17"/>
      <c r="C31" s="17"/>
      <c r="D31" s="17"/>
      <c r="E31" s="18"/>
      <c r="F31" s="18"/>
      <c r="G31" s="18"/>
      <c r="H31" s="18"/>
      <c r="I31" s="3"/>
      <c r="J31" s="3"/>
      <c r="K31" s="3"/>
    </row>
    <row r="32" spans="1:11" ht="20.149999999999999" customHeight="1" x14ac:dyDescent="0.35">
      <c r="A32" s="71"/>
      <c r="B32" s="17"/>
      <c r="C32" s="17"/>
      <c r="D32" s="17"/>
      <c r="E32" s="18"/>
      <c r="F32" s="18"/>
      <c r="G32" s="18"/>
      <c r="H32" s="18"/>
      <c r="I32" s="3"/>
      <c r="J32" s="3"/>
      <c r="K32" s="3"/>
    </row>
    <row r="33" spans="1:11" ht="20.149999999999999" customHeight="1" x14ac:dyDescent="0.35">
      <c r="A33" s="71"/>
      <c r="B33" s="17"/>
      <c r="C33" s="17"/>
      <c r="D33" s="17"/>
      <c r="E33" s="18"/>
      <c r="F33" s="18"/>
      <c r="G33" s="18"/>
      <c r="H33" s="18"/>
      <c r="I33" s="3"/>
      <c r="J33" s="3"/>
      <c r="K33" s="3"/>
    </row>
    <row r="34" spans="1:11" ht="20.149999999999999" customHeight="1" x14ac:dyDescent="0.35">
      <c r="A34" s="71"/>
      <c r="B34" s="17"/>
      <c r="C34" s="17"/>
      <c r="D34" s="17"/>
      <c r="E34" s="18"/>
      <c r="F34" s="18"/>
      <c r="G34" s="18"/>
      <c r="H34" s="18"/>
      <c r="I34" s="3"/>
      <c r="J34" s="3"/>
      <c r="K34" s="3"/>
    </row>
    <row r="35" spans="1:11" ht="20.149999999999999" customHeight="1" x14ac:dyDescent="0.35">
      <c r="A35" s="71"/>
      <c r="B35" s="17"/>
      <c r="C35" s="17"/>
      <c r="D35" s="17"/>
      <c r="E35" s="18"/>
      <c r="F35" s="18"/>
      <c r="G35" s="18"/>
      <c r="H35" s="18"/>
      <c r="I35" s="3"/>
      <c r="J35" s="3"/>
      <c r="K35" s="3"/>
    </row>
    <row r="36" spans="1:11" ht="20.149999999999999" customHeight="1" x14ac:dyDescent="0.35">
      <c r="A36" s="71"/>
      <c r="B36" s="17"/>
      <c r="C36" s="17"/>
      <c r="D36" s="17"/>
      <c r="E36" s="18"/>
      <c r="F36" s="18"/>
      <c r="G36" s="18"/>
      <c r="H36" s="18"/>
      <c r="I36" s="3"/>
      <c r="J36" s="3"/>
      <c r="K36" s="3"/>
    </row>
    <row r="37" spans="1:11" ht="20.149999999999999" customHeight="1" x14ac:dyDescent="0.35">
      <c r="A37" s="71"/>
      <c r="B37" s="17"/>
      <c r="C37" s="17"/>
      <c r="D37" s="17"/>
      <c r="E37" s="18"/>
      <c r="F37" s="18"/>
      <c r="G37" s="18"/>
      <c r="H37" s="18"/>
      <c r="I37" s="3"/>
      <c r="J37" s="3"/>
      <c r="K37" s="3"/>
    </row>
    <row r="38" spans="1:11" ht="20.149999999999999" customHeight="1" x14ac:dyDescent="0.35">
      <c r="A38" s="71"/>
      <c r="B38" s="17"/>
      <c r="C38" s="17"/>
      <c r="D38" s="17"/>
      <c r="E38" s="18"/>
      <c r="F38" s="18"/>
      <c r="G38" s="18"/>
      <c r="H38" s="18"/>
      <c r="I38" s="3"/>
      <c r="J38" s="3"/>
      <c r="K38" s="3"/>
    </row>
    <row r="39" spans="1:11" ht="20.149999999999999" customHeight="1" x14ac:dyDescent="0.35">
      <c r="A39" s="71"/>
      <c r="B39" s="17"/>
      <c r="C39" s="17"/>
      <c r="D39" s="17"/>
      <c r="E39" s="18"/>
      <c r="F39" s="18"/>
      <c r="G39" s="18"/>
      <c r="H39" s="18"/>
      <c r="I39" s="3"/>
      <c r="J39" s="3"/>
      <c r="K39" s="3"/>
    </row>
    <row r="40" spans="1:11" ht="20.149999999999999" customHeight="1" x14ac:dyDescent="0.35">
      <c r="A40" s="71"/>
      <c r="B40" s="17"/>
      <c r="C40" s="17"/>
      <c r="D40" s="17"/>
      <c r="E40" s="18"/>
      <c r="F40" s="18"/>
      <c r="G40" s="18"/>
      <c r="H40" s="18"/>
      <c r="I40" s="3"/>
      <c r="J40" s="3"/>
      <c r="K40" s="3"/>
    </row>
    <row r="41" spans="1:11" ht="20.149999999999999" customHeight="1" x14ac:dyDescent="0.35">
      <c r="A41" s="71"/>
      <c r="B41" s="17"/>
      <c r="C41" s="17"/>
      <c r="D41" s="17"/>
      <c r="E41" s="18"/>
      <c r="F41" s="18"/>
      <c r="G41" s="18"/>
      <c r="H41" s="18"/>
      <c r="I41" s="3"/>
      <c r="J41" s="3"/>
      <c r="K41" s="3"/>
    </row>
    <row r="42" spans="1:11" ht="20.149999999999999" customHeight="1" x14ac:dyDescent="0.35">
      <c r="A42" s="71"/>
      <c r="B42" s="17"/>
      <c r="C42" s="17"/>
      <c r="D42" s="17"/>
      <c r="E42" s="18"/>
      <c r="F42" s="18"/>
      <c r="G42" s="18"/>
      <c r="H42" s="18"/>
      <c r="I42" s="3"/>
      <c r="J42" s="3"/>
      <c r="K42" s="3"/>
    </row>
    <row r="43" spans="1:11" ht="20.149999999999999" customHeight="1" x14ac:dyDescent="0.35">
      <c r="A43" s="71"/>
      <c r="B43" s="17"/>
      <c r="C43" s="17"/>
      <c r="D43" s="17"/>
      <c r="E43" s="18"/>
      <c r="F43" s="18"/>
      <c r="G43" s="18"/>
      <c r="H43" s="18"/>
      <c r="I43" s="3"/>
      <c r="J43" s="3"/>
      <c r="K43" s="3"/>
    </row>
    <row r="44" spans="1:11" ht="20.149999999999999" customHeight="1" x14ac:dyDescent="0.35">
      <c r="A44" s="71"/>
      <c r="B44" s="17"/>
      <c r="C44" s="17"/>
      <c r="D44" s="17"/>
      <c r="E44" s="18"/>
      <c r="F44" s="18"/>
      <c r="G44" s="18"/>
      <c r="H44" s="18"/>
      <c r="I44" s="3"/>
      <c r="J44" s="3"/>
      <c r="K44" s="3"/>
    </row>
    <row r="45" spans="1:11" ht="20.149999999999999" customHeight="1" x14ac:dyDescent="0.35">
      <c r="A45" s="71"/>
      <c r="B45" s="17"/>
      <c r="C45" s="17"/>
      <c r="D45" s="17"/>
      <c r="E45" s="18"/>
      <c r="F45" s="18"/>
      <c r="G45" s="18"/>
      <c r="H45" s="18"/>
      <c r="I45" s="3"/>
      <c r="J45" s="3"/>
      <c r="K45" s="3"/>
    </row>
    <row r="46" spans="1:11" ht="20.149999999999999" customHeight="1" x14ac:dyDescent="0.35">
      <c r="A46" s="71"/>
      <c r="B46" s="17"/>
      <c r="C46" s="17"/>
      <c r="D46" s="17"/>
      <c r="E46" s="18"/>
      <c r="F46" s="18"/>
      <c r="G46" s="18"/>
      <c r="H46" s="18"/>
      <c r="I46" s="3"/>
      <c r="J46" s="3"/>
      <c r="K46" s="3"/>
    </row>
    <row r="47" spans="1:11" ht="20.149999999999999" customHeight="1" x14ac:dyDescent="0.35">
      <c r="A47" s="71"/>
      <c r="B47" s="17"/>
      <c r="C47" s="17"/>
      <c r="D47" s="17"/>
      <c r="E47" s="18"/>
      <c r="F47" s="18"/>
      <c r="G47" s="18"/>
      <c r="H47" s="18"/>
      <c r="I47" s="3"/>
      <c r="J47" s="3"/>
      <c r="K47" s="3"/>
    </row>
    <row r="48" spans="1:11" ht="20.149999999999999" customHeight="1" x14ac:dyDescent="0.35">
      <c r="A48" s="71"/>
      <c r="B48" s="17"/>
      <c r="C48" s="17"/>
      <c r="D48" s="17"/>
      <c r="E48" s="18"/>
      <c r="F48" s="18"/>
      <c r="G48" s="18"/>
      <c r="H48" s="18"/>
      <c r="I48" s="3"/>
      <c r="J48" s="3"/>
      <c r="K48" s="3"/>
    </row>
    <row r="49" spans="1:11" ht="20.149999999999999" customHeight="1" x14ac:dyDescent="0.35">
      <c r="A49" s="71"/>
      <c r="B49" s="17"/>
      <c r="C49" s="17"/>
      <c r="D49" s="17"/>
      <c r="E49" s="18"/>
      <c r="F49" s="18"/>
      <c r="G49" s="18"/>
      <c r="H49" s="18"/>
      <c r="I49" s="3"/>
      <c r="J49" s="3"/>
      <c r="K49" s="3"/>
    </row>
    <row r="50" spans="1:11" ht="20.149999999999999" customHeight="1" x14ac:dyDescent="0.35">
      <c r="A50" s="71"/>
      <c r="B50" s="17"/>
      <c r="C50" s="17"/>
      <c r="D50" s="17"/>
      <c r="E50" s="18"/>
      <c r="F50" s="18"/>
      <c r="G50" s="18"/>
      <c r="H50" s="18"/>
      <c r="I50" s="3"/>
      <c r="J50" s="3"/>
      <c r="K50" s="3"/>
    </row>
    <row r="51" spans="1:11" ht="20.149999999999999" customHeight="1" x14ac:dyDescent="0.35">
      <c r="A51" s="71"/>
      <c r="B51" s="17"/>
      <c r="C51" s="17"/>
      <c r="D51" s="17"/>
      <c r="E51" s="18"/>
      <c r="F51" s="18"/>
      <c r="G51" s="18"/>
      <c r="H51" s="18"/>
      <c r="I51" s="3"/>
      <c r="J51" s="3"/>
      <c r="K51" s="3"/>
    </row>
    <row r="52" spans="1:11" ht="20.149999999999999" customHeight="1" x14ac:dyDescent="0.35">
      <c r="A52" s="71"/>
      <c r="B52" s="17"/>
      <c r="C52" s="17"/>
      <c r="D52" s="17"/>
      <c r="E52" s="18"/>
      <c r="F52" s="18"/>
      <c r="G52" s="18"/>
      <c r="H52" s="18"/>
      <c r="I52" s="3"/>
      <c r="J52" s="3"/>
      <c r="K52" s="3"/>
    </row>
    <row r="53" spans="1:11" ht="20.149999999999999" customHeight="1" x14ac:dyDescent="0.35">
      <c r="A53" s="71"/>
      <c r="B53" s="17"/>
      <c r="C53" s="17"/>
      <c r="D53" s="17"/>
      <c r="E53" s="18"/>
      <c r="F53" s="18"/>
      <c r="G53" s="18"/>
      <c r="H53" s="18"/>
      <c r="I53" s="3"/>
      <c r="J53" s="3"/>
      <c r="K53" s="3"/>
    </row>
    <row r="54" spans="1:11" ht="20.149999999999999" customHeight="1" x14ac:dyDescent="0.35">
      <c r="A54" s="71"/>
      <c r="B54" s="17"/>
      <c r="C54" s="17"/>
      <c r="D54" s="17"/>
      <c r="E54" s="18"/>
      <c r="F54" s="18"/>
      <c r="G54" s="18"/>
      <c r="H54" s="18"/>
      <c r="I54" s="3"/>
      <c r="J54" s="3"/>
      <c r="K54" s="3"/>
    </row>
    <row r="55" spans="1:11" ht="20.149999999999999" customHeight="1" x14ac:dyDescent="0.35">
      <c r="A55" s="71"/>
      <c r="B55" s="17"/>
      <c r="C55" s="17"/>
      <c r="D55" s="17"/>
      <c r="E55" s="18"/>
      <c r="F55" s="18"/>
      <c r="G55" s="18"/>
      <c r="H55" s="18"/>
      <c r="I55" s="3"/>
      <c r="J55" s="3"/>
      <c r="K55" s="3"/>
    </row>
    <row r="56" spans="1:11" ht="20.149999999999999" customHeight="1" x14ac:dyDescent="0.35">
      <c r="A56" s="71"/>
      <c r="B56" s="17"/>
      <c r="C56" s="17"/>
      <c r="D56" s="17"/>
      <c r="E56" s="18"/>
      <c r="F56" s="18"/>
      <c r="G56" s="18"/>
      <c r="H56" s="18"/>
      <c r="I56" s="3"/>
      <c r="J56" s="3"/>
      <c r="K56" s="3"/>
    </row>
    <row r="57" spans="1:11" ht="20.149999999999999" customHeight="1" x14ac:dyDescent="0.35">
      <c r="A57" s="71"/>
      <c r="B57" s="17"/>
      <c r="C57" s="17"/>
      <c r="D57" s="17"/>
      <c r="E57" s="18"/>
      <c r="F57" s="18"/>
      <c r="G57" s="18"/>
      <c r="H57" s="18"/>
      <c r="I57" s="3"/>
      <c r="J57" s="3"/>
      <c r="K57" s="3"/>
    </row>
    <row r="58" spans="1:11" ht="20.149999999999999" customHeight="1" x14ac:dyDescent="0.35">
      <c r="A58" s="71"/>
      <c r="B58" s="17"/>
      <c r="C58" s="17"/>
      <c r="D58" s="17"/>
      <c r="E58" s="18"/>
      <c r="F58" s="18"/>
      <c r="G58" s="18"/>
      <c r="H58" s="18"/>
      <c r="I58" s="3"/>
      <c r="J58" s="3"/>
      <c r="K58" s="3"/>
    </row>
    <row r="59" spans="1:11" ht="20.149999999999999" customHeight="1" x14ac:dyDescent="0.35">
      <c r="A59" s="71"/>
      <c r="B59" s="17"/>
      <c r="C59" s="17"/>
      <c r="D59" s="17"/>
      <c r="E59" s="18"/>
      <c r="F59" s="18"/>
      <c r="G59" s="18"/>
      <c r="H59" s="18"/>
      <c r="I59" s="3"/>
      <c r="J59" s="3"/>
      <c r="K59" s="3"/>
    </row>
    <row r="60" spans="1:11" ht="20.149999999999999" customHeight="1" x14ac:dyDescent="0.35">
      <c r="A60" s="71"/>
      <c r="B60" s="17"/>
      <c r="C60" s="17"/>
      <c r="D60" s="17"/>
      <c r="E60" s="18"/>
      <c r="F60" s="18"/>
      <c r="G60" s="18"/>
      <c r="H60" s="18"/>
      <c r="I60" s="3"/>
      <c r="J60" s="3"/>
      <c r="K60" s="3"/>
    </row>
    <row r="61" spans="1:11" ht="20.149999999999999" customHeight="1" x14ac:dyDescent="0.35">
      <c r="A61" s="71"/>
      <c r="B61" s="17"/>
      <c r="C61" s="17"/>
      <c r="D61" s="17"/>
      <c r="E61" s="18"/>
      <c r="F61" s="18"/>
      <c r="G61" s="18"/>
      <c r="H61" s="18"/>
      <c r="I61" s="3"/>
      <c r="J61" s="3"/>
      <c r="K61" s="3"/>
    </row>
    <row r="62" spans="1:11" ht="20.149999999999999" customHeight="1" x14ac:dyDescent="0.35">
      <c r="A62" s="71"/>
      <c r="B62" s="17"/>
      <c r="C62" s="17"/>
      <c r="D62" s="17"/>
      <c r="E62" s="18"/>
      <c r="F62" s="18"/>
      <c r="G62" s="18"/>
      <c r="H62" s="18"/>
      <c r="I62" s="3"/>
      <c r="J62" s="3"/>
      <c r="K62" s="3"/>
    </row>
    <row r="63" spans="1:11" ht="20.149999999999999" customHeight="1" x14ac:dyDescent="0.35">
      <c r="A63" s="71"/>
      <c r="B63" s="17"/>
      <c r="C63" s="17"/>
      <c r="D63" s="17"/>
      <c r="E63" s="18"/>
      <c r="F63" s="18"/>
      <c r="G63" s="18"/>
      <c r="H63" s="18"/>
      <c r="I63" s="3"/>
      <c r="J63" s="3"/>
      <c r="K63" s="3"/>
    </row>
    <row r="64" spans="1:11" ht="20.149999999999999" customHeight="1" x14ac:dyDescent="0.35">
      <c r="A64" s="71"/>
      <c r="B64" s="17"/>
      <c r="C64" s="17"/>
      <c r="D64" s="17"/>
      <c r="E64" s="18"/>
      <c r="F64" s="18"/>
      <c r="G64" s="18"/>
      <c r="H64" s="18"/>
      <c r="I64" s="3"/>
      <c r="J64" s="3"/>
      <c r="K64" s="3"/>
    </row>
    <row r="65" spans="1:11" ht="20.149999999999999" customHeight="1" x14ac:dyDescent="0.35">
      <c r="A65" s="71"/>
      <c r="B65" s="17"/>
      <c r="C65" s="17"/>
      <c r="D65" s="17"/>
      <c r="E65" s="18"/>
      <c r="F65" s="18"/>
      <c r="G65" s="18"/>
      <c r="H65" s="18"/>
      <c r="I65" s="3"/>
      <c r="J65" s="3"/>
      <c r="K65" s="3"/>
    </row>
    <row r="66" spans="1:11" ht="20.149999999999999" customHeight="1" x14ac:dyDescent="0.35">
      <c r="A66" s="71"/>
      <c r="B66" s="17"/>
      <c r="C66" s="17"/>
      <c r="D66" s="17"/>
      <c r="E66" s="18"/>
      <c r="F66" s="18"/>
      <c r="G66" s="18"/>
      <c r="H66" s="18"/>
      <c r="I66" s="3"/>
      <c r="J66" s="3"/>
      <c r="K66" s="3"/>
    </row>
    <row r="67" spans="1:11" ht="20.149999999999999" customHeight="1" x14ac:dyDescent="0.35">
      <c r="A67" s="71"/>
      <c r="B67" s="17"/>
      <c r="C67" s="17"/>
      <c r="D67" s="17"/>
      <c r="E67" s="18"/>
      <c r="F67" s="18"/>
      <c r="G67" s="18"/>
      <c r="H67" s="18"/>
      <c r="I67" s="3"/>
      <c r="J67" s="3"/>
      <c r="K67" s="3"/>
    </row>
    <row r="68" spans="1:11" ht="20.149999999999999" customHeight="1" x14ac:dyDescent="0.35">
      <c r="A68" s="71"/>
      <c r="B68" s="17"/>
      <c r="C68" s="17"/>
      <c r="D68" s="17"/>
      <c r="E68" s="18"/>
      <c r="F68" s="18"/>
      <c r="G68" s="18"/>
      <c r="H68" s="18"/>
      <c r="I68" s="3"/>
      <c r="J68" s="3"/>
      <c r="K68" s="3"/>
    </row>
    <row r="69" spans="1:11" ht="20.149999999999999" customHeight="1" x14ac:dyDescent="0.35">
      <c r="A69" s="71"/>
      <c r="B69" s="17"/>
      <c r="C69" s="17"/>
      <c r="D69" s="17"/>
      <c r="E69" s="18"/>
      <c r="F69" s="18"/>
      <c r="G69" s="18"/>
      <c r="H69" s="18"/>
      <c r="I69" s="3"/>
      <c r="J69" s="3"/>
      <c r="K69" s="3"/>
    </row>
    <row r="70" spans="1:11" ht="20.149999999999999" customHeight="1" x14ac:dyDescent="0.35">
      <c r="A70" s="71"/>
      <c r="B70" s="17"/>
      <c r="C70" s="17"/>
      <c r="D70" s="17"/>
      <c r="E70" s="18"/>
      <c r="F70" s="18"/>
      <c r="G70" s="18"/>
      <c r="H70" s="18"/>
      <c r="I70" s="3"/>
      <c r="J70" s="3"/>
      <c r="K70" s="3"/>
    </row>
    <row r="71" spans="1:11" ht="20.149999999999999" customHeight="1" x14ac:dyDescent="0.35">
      <c r="A71" s="71"/>
      <c r="B71" s="17"/>
      <c r="C71" s="17"/>
      <c r="D71" s="17"/>
      <c r="E71" s="18"/>
      <c r="F71" s="18"/>
      <c r="G71" s="18"/>
      <c r="H71" s="18"/>
      <c r="I71" s="3"/>
      <c r="J71" s="3"/>
      <c r="K71" s="3"/>
    </row>
    <row r="72" spans="1:11" ht="20.149999999999999" customHeight="1" x14ac:dyDescent="0.35">
      <c r="A72" s="71"/>
      <c r="B72" s="17"/>
      <c r="C72" s="17"/>
      <c r="D72" s="17"/>
      <c r="E72" s="18"/>
      <c r="F72" s="18"/>
      <c r="G72" s="18"/>
      <c r="H72" s="18"/>
      <c r="I72" s="3"/>
      <c r="J72" s="3"/>
      <c r="K72" s="3"/>
    </row>
    <row r="73" spans="1:11" ht="20.149999999999999" customHeight="1" x14ac:dyDescent="0.35">
      <c r="A73" s="71"/>
      <c r="B73" s="17"/>
      <c r="C73" s="17"/>
      <c r="D73" s="17"/>
      <c r="E73" s="18"/>
      <c r="F73" s="18"/>
      <c r="G73" s="18"/>
      <c r="H73" s="18"/>
      <c r="I73" s="3"/>
      <c r="J73" s="3"/>
      <c r="K73" s="3"/>
    </row>
    <row r="74" spans="1:11" ht="20.149999999999999" customHeight="1" x14ac:dyDescent="0.35">
      <c r="A74" s="71"/>
      <c r="B74" s="17"/>
      <c r="C74" s="17"/>
      <c r="D74" s="17"/>
      <c r="E74" s="18"/>
      <c r="F74" s="18"/>
      <c r="G74" s="18"/>
      <c r="H74" s="18"/>
      <c r="I74" s="3"/>
      <c r="J74" s="3"/>
      <c r="K74" s="3"/>
    </row>
    <row r="75" spans="1:11" ht="20.149999999999999" customHeight="1" x14ac:dyDescent="0.35">
      <c r="A75" s="71"/>
      <c r="B75" s="17"/>
      <c r="C75" s="17"/>
      <c r="D75" s="17"/>
      <c r="E75" s="18"/>
      <c r="F75" s="18"/>
      <c r="G75" s="18"/>
      <c r="H75" s="18"/>
      <c r="I75" s="3"/>
      <c r="J75" s="3"/>
      <c r="K75" s="3"/>
    </row>
    <row r="76" spans="1:11" ht="20.149999999999999" customHeight="1" x14ac:dyDescent="0.35">
      <c r="A76" s="71"/>
      <c r="B76" s="17"/>
      <c r="C76" s="17"/>
      <c r="D76" s="17"/>
      <c r="E76" s="18"/>
      <c r="F76" s="18"/>
      <c r="G76" s="18"/>
      <c r="H76" s="18"/>
      <c r="I76" s="3"/>
      <c r="J76" s="3"/>
      <c r="K76" s="3"/>
    </row>
    <row r="77" spans="1:11" ht="20.149999999999999" customHeight="1" x14ac:dyDescent="0.35">
      <c r="A77" s="71"/>
      <c r="B77" s="17"/>
      <c r="C77" s="17"/>
      <c r="D77" s="17"/>
      <c r="E77" s="18"/>
      <c r="F77" s="18"/>
      <c r="G77" s="18"/>
      <c r="H77" s="18"/>
      <c r="I77" s="3"/>
      <c r="J77" s="3"/>
      <c r="K77" s="3"/>
    </row>
    <row r="78" spans="1:11" ht="20.149999999999999" customHeight="1" x14ac:dyDescent="0.35">
      <c r="A78" s="71"/>
      <c r="B78" s="17"/>
      <c r="C78" s="17"/>
      <c r="D78" s="17"/>
      <c r="E78" s="18"/>
      <c r="F78" s="18"/>
      <c r="G78" s="18"/>
      <c r="H78" s="18"/>
      <c r="I78" s="3"/>
      <c r="J78" s="3"/>
      <c r="K78" s="3"/>
    </row>
    <row r="79" spans="1:11" ht="20.149999999999999" customHeight="1" x14ac:dyDescent="0.35">
      <c r="A79" s="71"/>
      <c r="B79" s="17"/>
      <c r="C79" s="17"/>
      <c r="D79" s="17"/>
      <c r="E79" s="18"/>
      <c r="F79" s="18"/>
      <c r="G79" s="18"/>
      <c r="H79" s="18"/>
      <c r="I79" s="3"/>
      <c r="J79" s="3"/>
      <c r="K79" s="3"/>
    </row>
    <row r="80" spans="1:11" ht="20.149999999999999" customHeight="1" x14ac:dyDescent="0.35">
      <c r="A80" s="71"/>
      <c r="B80" s="17"/>
      <c r="C80" s="17"/>
      <c r="D80" s="17"/>
      <c r="E80" s="18"/>
      <c r="F80" s="18"/>
      <c r="G80" s="18"/>
      <c r="H80" s="18"/>
      <c r="I80" s="3"/>
      <c r="J80" s="3"/>
      <c r="K80" s="3"/>
    </row>
    <row r="81" spans="1:11" ht="20.149999999999999" customHeight="1" x14ac:dyDescent="0.35">
      <c r="A81" s="71"/>
      <c r="B81" s="17"/>
      <c r="C81" s="17"/>
      <c r="D81" s="17"/>
      <c r="E81" s="18"/>
      <c r="F81" s="18"/>
      <c r="G81" s="18"/>
      <c r="H81" s="18"/>
      <c r="I81" s="3"/>
      <c r="J81" s="3"/>
      <c r="K81" s="3"/>
    </row>
    <row r="82" spans="1:11" ht="20.149999999999999" customHeight="1" x14ac:dyDescent="0.35">
      <c r="A82" s="71"/>
      <c r="B82" s="17"/>
      <c r="C82" s="17"/>
      <c r="D82" s="17"/>
      <c r="E82" s="18"/>
      <c r="F82" s="18"/>
      <c r="G82" s="18"/>
      <c r="H82" s="18"/>
      <c r="I82" s="3"/>
      <c r="J82" s="3"/>
      <c r="K82" s="3"/>
    </row>
    <row r="83" spans="1:11" ht="20.149999999999999" customHeight="1" x14ac:dyDescent="0.35">
      <c r="A83" s="71"/>
      <c r="B83" s="17"/>
      <c r="C83" s="17"/>
      <c r="D83" s="17"/>
      <c r="E83" s="18"/>
      <c r="F83" s="18"/>
      <c r="G83" s="18"/>
      <c r="H83" s="18"/>
      <c r="I83" s="3"/>
      <c r="J83" s="3"/>
      <c r="K83" s="3"/>
    </row>
    <row r="84" spans="1:11" ht="20.149999999999999" customHeight="1" x14ac:dyDescent="0.35">
      <c r="A84" s="71"/>
      <c r="B84" s="17"/>
      <c r="C84" s="17"/>
      <c r="D84" s="17"/>
      <c r="E84" s="18"/>
      <c r="F84" s="18"/>
      <c r="G84" s="18"/>
      <c r="H84" s="18"/>
      <c r="I84" s="3"/>
      <c r="J84" s="3"/>
      <c r="K84" s="3"/>
    </row>
    <row r="85" spans="1:11" ht="20.149999999999999" customHeight="1" x14ac:dyDescent="0.35">
      <c r="A85" s="71"/>
      <c r="B85" s="17"/>
      <c r="C85" s="17"/>
      <c r="D85" s="17"/>
      <c r="E85" s="18"/>
      <c r="F85" s="18"/>
      <c r="G85" s="18"/>
      <c r="H85" s="18"/>
      <c r="I85" s="3"/>
      <c r="J85" s="3"/>
      <c r="K85" s="3"/>
    </row>
    <row r="86" spans="1:11" ht="20.149999999999999" customHeight="1" x14ac:dyDescent="0.35">
      <c r="A86" s="71"/>
      <c r="B86" s="17"/>
      <c r="C86" s="17"/>
      <c r="D86" s="17"/>
      <c r="E86" s="18"/>
      <c r="F86" s="18"/>
      <c r="G86" s="18"/>
      <c r="H86" s="18"/>
      <c r="I86" s="3"/>
      <c r="J86" s="3"/>
      <c r="K86" s="3"/>
    </row>
    <row r="87" spans="1:11" ht="20.149999999999999" customHeight="1" x14ac:dyDescent="0.35">
      <c r="A87" s="71"/>
      <c r="B87" s="17"/>
      <c r="C87" s="17"/>
      <c r="D87" s="17"/>
      <c r="E87" s="18"/>
      <c r="F87" s="18"/>
      <c r="G87" s="18"/>
      <c r="H87" s="18"/>
      <c r="I87" s="3"/>
      <c r="J87" s="3"/>
      <c r="K87" s="3"/>
    </row>
    <row r="88" spans="1:11" ht="20.149999999999999" customHeight="1" x14ac:dyDescent="0.35">
      <c r="A88" s="71"/>
      <c r="B88" s="17"/>
      <c r="C88" s="17"/>
      <c r="D88" s="17"/>
      <c r="E88" s="18"/>
      <c r="F88" s="18"/>
      <c r="G88" s="18"/>
      <c r="H88" s="18"/>
      <c r="I88" s="3"/>
      <c r="J88" s="3"/>
      <c r="K88" s="3"/>
    </row>
    <row r="89" spans="1:11" ht="20.149999999999999" customHeight="1" x14ac:dyDescent="0.35">
      <c r="A89" s="71"/>
      <c r="B89" s="3"/>
      <c r="C89" s="3"/>
      <c r="D89" s="3"/>
      <c r="E89" s="3"/>
      <c r="F89" s="3"/>
      <c r="G89" s="18"/>
      <c r="H89" s="18"/>
      <c r="I89" s="3"/>
      <c r="J89" s="3"/>
      <c r="K89" s="3"/>
    </row>
    <row r="90" spans="1:11" ht="20.149999999999999" customHeight="1" x14ac:dyDescent="0.35">
      <c r="A90" s="71"/>
      <c r="B90" s="3"/>
      <c r="C90" s="3"/>
      <c r="D90" s="3"/>
      <c r="E90" s="3"/>
      <c r="F90" s="3"/>
      <c r="G90" s="18"/>
      <c r="H90" s="18"/>
      <c r="I90" s="3"/>
      <c r="J90" s="3"/>
      <c r="K90" s="3"/>
    </row>
    <row r="91" spans="1:11" ht="20.149999999999999" customHeight="1" x14ac:dyDescent="0.35">
      <c r="A91" s="71"/>
      <c r="B91" s="3"/>
      <c r="C91" s="3"/>
      <c r="D91" s="3"/>
      <c r="E91" s="3"/>
      <c r="F91" s="3"/>
      <c r="G91" s="18"/>
      <c r="H91" s="18"/>
      <c r="I91" s="3"/>
      <c r="J91" s="3"/>
      <c r="K91" s="3"/>
    </row>
    <row r="92" spans="1:11" ht="20.149999999999999" customHeight="1" x14ac:dyDescent="0.35">
      <c r="A92" s="71"/>
      <c r="B92" s="3"/>
      <c r="C92" s="3"/>
      <c r="D92" s="3"/>
      <c r="E92" s="3"/>
      <c r="F92" s="3"/>
      <c r="G92" s="18"/>
      <c r="H92" s="18"/>
      <c r="I92" s="3"/>
      <c r="J92" s="3"/>
      <c r="K92" s="3"/>
    </row>
    <row r="93" spans="1:11" ht="20.149999999999999" customHeight="1" x14ac:dyDescent="0.35">
      <c r="A93" s="71"/>
      <c r="B93" s="3"/>
      <c r="C93" s="3"/>
      <c r="D93" s="3"/>
      <c r="E93" s="3"/>
      <c r="F93" s="3"/>
      <c r="G93" s="18"/>
      <c r="H93" s="18"/>
      <c r="I93" s="3"/>
      <c r="J93" s="3"/>
      <c r="K93" s="3"/>
    </row>
    <row r="94" spans="1:11" ht="20.149999999999999" customHeight="1" x14ac:dyDescent="0.35">
      <c r="A94" s="71"/>
      <c r="B94" s="3"/>
      <c r="C94" s="3"/>
      <c r="D94" s="3"/>
      <c r="E94" s="3"/>
      <c r="F94" s="3"/>
      <c r="G94" s="18"/>
      <c r="H94" s="18"/>
      <c r="I94" s="3"/>
      <c r="J94" s="3"/>
      <c r="K94" s="3"/>
    </row>
    <row r="95" spans="1:11" ht="20.149999999999999" customHeight="1" x14ac:dyDescent="0.35">
      <c r="A95" s="71"/>
      <c r="B95" s="3"/>
      <c r="C95" s="3"/>
      <c r="D95" s="3"/>
      <c r="E95" s="3"/>
      <c r="F95" s="3"/>
      <c r="G95" s="18"/>
      <c r="H95" s="18"/>
      <c r="I95" s="3"/>
      <c r="J95" s="3"/>
      <c r="K95" s="3"/>
    </row>
    <row r="96" spans="1:11" ht="20.149999999999999" customHeight="1" x14ac:dyDescent="0.35">
      <c r="A96" s="71"/>
      <c r="B96" s="3"/>
      <c r="C96" s="3"/>
      <c r="D96" s="3"/>
      <c r="E96" s="3"/>
      <c r="F96" s="3"/>
      <c r="G96" s="18"/>
      <c r="H96" s="18"/>
      <c r="I96" s="3"/>
      <c r="J96" s="3"/>
      <c r="K96" s="3"/>
    </row>
    <row r="97" spans="1:11" ht="20.149999999999999" customHeight="1" x14ac:dyDescent="0.35">
      <c r="A97" s="71"/>
      <c r="B97" s="3"/>
      <c r="C97" s="3"/>
      <c r="D97" s="3"/>
      <c r="E97" s="3"/>
      <c r="F97" s="3"/>
      <c r="G97" s="18"/>
      <c r="H97" s="18"/>
      <c r="I97" s="3"/>
      <c r="J97" s="3"/>
      <c r="K97" s="3"/>
    </row>
    <row r="98" spans="1:11" ht="20.149999999999999" customHeight="1" x14ac:dyDescent="0.35">
      <c r="A98" s="71"/>
      <c r="B98" s="3"/>
      <c r="C98" s="3"/>
      <c r="D98" s="3"/>
      <c r="E98" s="3"/>
      <c r="F98" s="3"/>
      <c r="G98" s="18"/>
      <c r="H98" s="18"/>
      <c r="I98" s="3"/>
      <c r="J98" s="3"/>
      <c r="K98" s="3"/>
    </row>
    <row r="99" spans="1:11" ht="20.149999999999999" customHeight="1" x14ac:dyDescent="0.35">
      <c r="A99" s="71"/>
      <c r="B99" s="3"/>
      <c r="C99" s="3"/>
      <c r="D99" s="3"/>
      <c r="E99" s="3"/>
      <c r="F99" s="3"/>
      <c r="G99" s="18"/>
      <c r="H99" s="18"/>
      <c r="I99" s="3"/>
      <c r="J99" s="3"/>
      <c r="K99" s="3"/>
    </row>
    <row r="100" spans="1:11" ht="20.149999999999999" customHeight="1" thickBot="1" x14ac:dyDescent="0.4">
      <c r="A100" s="72"/>
      <c r="B100" s="3"/>
      <c r="C100" s="3"/>
      <c r="D100" s="3"/>
      <c r="E100" s="3"/>
      <c r="F100" s="3"/>
      <c r="G100" s="18"/>
      <c r="H100" s="18"/>
      <c r="I100" s="3"/>
      <c r="J100" s="3"/>
      <c r="K100" s="3"/>
    </row>
  </sheetData>
  <mergeCells count="4">
    <mergeCell ref="A1:K1"/>
    <mergeCell ref="A2:K2"/>
    <mergeCell ref="B3:D3"/>
    <mergeCell ref="E3:H3"/>
  </mergeCells>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0"/>
  <sheetViews>
    <sheetView zoomScale="80" zoomScaleNormal="80" workbookViewId="0">
      <selection sqref="A1:K1"/>
    </sheetView>
  </sheetViews>
  <sheetFormatPr defaultColWidth="9.1796875" defaultRowHeight="14.5" x14ac:dyDescent="0.35"/>
  <cols>
    <col min="1" max="1" width="20.7265625" style="2" customWidth="1"/>
    <col min="2" max="2" width="8.7265625" style="2" customWidth="1"/>
    <col min="3" max="4" width="15.7265625" style="2" customWidth="1"/>
    <col min="5" max="8" width="12.7265625" style="2" customWidth="1"/>
    <col min="9" max="12" width="10.7265625" style="2" customWidth="1"/>
    <col min="13" max="16384" width="9.1796875" style="2"/>
  </cols>
  <sheetData>
    <row r="1" spans="1:12" ht="20.149999999999999" customHeight="1" thickBot="1" x14ac:dyDescent="0.4">
      <c r="A1" s="145" t="s">
        <v>101</v>
      </c>
      <c r="B1" s="146"/>
      <c r="C1" s="146"/>
      <c r="D1" s="146"/>
      <c r="E1" s="146"/>
      <c r="F1" s="146"/>
      <c r="G1" s="146"/>
      <c r="H1" s="146"/>
      <c r="I1" s="146"/>
      <c r="J1" s="154"/>
      <c r="K1" s="155"/>
      <c r="L1" s="64" t="str">
        <f>HYPERLINK("[Universal_Custom_PCR_Array_Panel_Conversion.xlsx]Data_Entry!$C$7","BACK")</f>
        <v>BACK</v>
      </c>
    </row>
    <row r="2" spans="1:12" ht="193.5" customHeight="1" thickBot="1" x14ac:dyDescent="0.4">
      <c r="A2" s="129" t="s">
        <v>327</v>
      </c>
      <c r="B2" s="130"/>
      <c r="C2" s="130"/>
      <c r="D2" s="130"/>
      <c r="E2" s="130"/>
      <c r="F2" s="130"/>
      <c r="G2" s="130"/>
      <c r="H2" s="130"/>
      <c r="I2" s="130"/>
      <c r="J2" s="151"/>
      <c r="K2" s="152"/>
    </row>
    <row r="3" spans="1:12" ht="20.149999999999999" customHeight="1" x14ac:dyDescent="0.35">
      <c r="A3" s="77" t="s">
        <v>299</v>
      </c>
      <c r="B3" s="133" t="s">
        <v>91</v>
      </c>
      <c r="C3" s="134"/>
      <c r="D3" s="153"/>
      <c r="E3" s="136" t="s">
        <v>102</v>
      </c>
      <c r="F3" s="144"/>
      <c r="G3" s="144"/>
      <c r="H3" s="137"/>
      <c r="I3" s="3"/>
      <c r="J3" s="3"/>
      <c r="K3" s="65"/>
    </row>
    <row r="4" spans="1:12" ht="20.149999999999999" customHeight="1" thickBot="1" x14ac:dyDescent="0.4">
      <c r="A4" s="5" t="s">
        <v>265</v>
      </c>
      <c r="B4" s="6" t="s">
        <v>93</v>
      </c>
      <c r="C4" s="7" t="s">
        <v>94</v>
      </c>
      <c r="D4" s="8" t="s">
        <v>95</v>
      </c>
      <c r="E4" s="6" t="s">
        <v>96</v>
      </c>
      <c r="F4" s="7" t="s">
        <v>97</v>
      </c>
      <c r="G4" s="7" t="s">
        <v>100</v>
      </c>
      <c r="H4" s="8" t="s">
        <v>103</v>
      </c>
      <c r="I4" s="3"/>
      <c r="J4" s="3"/>
      <c r="K4" s="65"/>
    </row>
    <row r="5" spans="1:12" ht="20.149999999999999" customHeight="1" x14ac:dyDescent="0.35">
      <c r="A5" s="70"/>
      <c r="B5" s="83">
        <v>1</v>
      </c>
      <c r="C5" s="80"/>
      <c r="D5" s="75"/>
      <c r="E5" s="9">
        <f>$A5</f>
        <v>0</v>
      </c>
      <c r="F5" s="9">
        <f>$A29</f>
        <v>0</v>
      </c>
      <c r="G5" s="9">
        <f>$A53</f>
        <v>0</v>
      </c>
      <c r="H5" s="10">
        <f>$A77</f>
        <v>0</v>
      </c>
      <c r="I5" s="3"/>
      <c r="J5" s="3"/>
      <c r="K5" s="65"/>
    </row>
    <row r="6" spans="1:12" ht="20.149999999999999" customHeight="1" x14ac:dyDescent="0.35">
      <c r="A6" s="71"/>
      <c r="B6" s="84">
        <v>2</v>
      </c>
      <c r="C6" s="80"/>
      <c r="D6" s="75"/>
      <c r="E6" s="12">
        <f t="shared" ref="E6:E28" si="0">$A6</f>
        <v>0</v>
      </c>
      <c r="F6" s="12">
        <f t="shared" ref="F6:F28" si="1">$A30</f>
        <v>0</v>
      </c>
      <c r="G6" s="12">
        <f t="shared" ref="G6:G28" si="2">$A54</f>
        <v>0</v>
      </c>
      <c r="H6" s="13">
        <f t="shared" ref="H6:H28" si="3">$A78</f>
        <v>0</v>
      </c>
      <c r="I6" s="3"/>
      <c r="J6" s="3"/>
      <c r="K6" s="65"/>
    </row>
    <row r="7" spans="1:12" ht="20.149999999999999" customHeight="1" x14ac:dyDescent="0.35">
      <c r="A7" s="71"/>
      <c r="B7" s="84">
        <v>3</v>
      </c>
      <c r="C7" s="80"/>
      <c r="D7" s="75"/>
      <c r="E7" s="12">
        <f t="shared" si="0"/>
        <v>0</v>
      </c>
      <c r="F7" s="12">
        <f t="shared" si="1"/>
        <v>0</v>
      </c>
      <c r="G7" s="12">
        <f t="shared" si="2"/>
        <v>0</v>
      </c>
      <c r="H7" s="13">
        <f t="shared" si="3"/>
        <v>0</v>
      </c>
      <c r="I7" s="3"/>
      <c r="J7" s="3"/>
      <c r="K7" s="65"/>
    </row>
    <row r="8" spans="1:12" ht="20.149999999999999" customHeight="1" x14ac:dyDescent="0.35">
      <c r="A8" s="71"/>
      <c r="B8" s="84">
        <v>4</v>
      </c>
      <c r="C8" s="80"/>
      <c r="D8" s="75"/>
      <c r="E8" s="12">
        <f t="shared" si="0"/>
        <v>0</v>
      </c>
      <c r="F8" s="12">
        <f t="shared" si="1"/>
        <v>0</v>
      </c>
      <c r="G8" s="12">
        <f t="shared" si="2"/>
        <v>0</v>
      </c>
      <c r="H8" s="13">
        <f t="shared" si="3"/>
        <v>0</v>
      </c>
      <c r="I8" s="3"/>
      <c r="J8" s="3"/>
      <c r="K8" s="3"/>
    </row>
    <row r="9" spans="1:12" ht="20.149999999999999" customHeight="1" x14ac:dyDescent="0.35">
      <c r="A9" s="71"/>
      <c r="B9" s="84">
        <v>5</v>
      </c>
      <c r="C9" s="80"/>
      <c r="D9" s="75"/>
      <c r="E9" s="12">
        <f t="shared" si="0"/>
        <v>0</v>
      </c>
      <c r="F9" s="12">
        <f t="shared" si="1"/>
        <v>0</v>
      </c>
      <c r="G9" s="12">
        <f t="shared" si="2"/>
        <v>0</v>
      </c>
      <c r="H9" s="13">
        <f t="shared" si="3"/>
        <v>0</v>
      </c>
      <c r="I9" s="3"/>
      <c r="J9" s="3"/>
      <c r="K9" s="3"/>
    </row>
    <row r="10" spans="1:12" ht="20.149999999999999" customHeight="1" x14ac:dyDescent="0.35">
      <c r="A10" s="71"/>
      <c r="B10" s="84">
        <v>6</v>
      </c>
      <c r="C10" s="80"/>
      <c r="D10" s="75"/>
      <c r="E10" s="12">
        <f t="shared" si="0"/>
        <v>0</v>
      </c>
      <c r="F10" s="12">
        <f t="shared" si="1"/>
        <v>0</v>
      </c>
      <c r="G10" s="12">
        <f t="shared" si="2"/>
        <v>0</v>
      </c>
      <c r="H10" s="13">
        <f t="shared" si="3"/>
        <v>0</v>
      </c>
      <c r="I10" s="3"/>
      <c r="J10" s="3"/>
      <c r="K10" s="3"/>
    </row>
    <row r="11" spans="1:12" ht="20.149999999999999" customHeight="1" x14ac:dyDescent="0.35">
      <c r="A11" s="71"/>
      <c r="B11" s="84">
        <v>7</v>
      </c>
      <c r="C11" s="80"/>
      <c r="D11" s="75"/>
      <c r="E11" s="12">
        <f t="shared" si="0"/>
        <v>0</v>
      </c>
      <c r="F11" s="12">
        <f t="shared" si="1"/>
        <v>0</v>
      </c>
      <c r="G11" s="12">
        <f t="shared" si="2"/>
        <v>0</v>
      </c>
      <c r="H11" s="13">
        <f t="shared" si="3"/>
        <v>0</v>
      </c>
      <c r="I11" s="3"/>
      <c r="J11" s="3"/>
      <c r="K11" s="3"/>
    </row>
    <row r="12" spans="1:12" ht="20.149999999999999" customHeight="1" x14ac:dyDescent="0.35">
      <c r="A12" s="71"/>
      <c r="B12" s="84">
        <v>8</v>
      </c>
      <c r="C12" s="80"/>
      <c r="D12" s="75"/>
      <c r="E12" s="12">
        <f t="shared" si="0"/>
        <v>0</v>
      </c>
      <c r="F12" s="12">
        <f t="shared" si="1"/>
        <v>0</v>
      </c>
      <c r="G12" s="12">
        <f t="shared" si="2"/>
        <v>0</v>
      </c>
      <c r="H12" s="13">
        <f t="shared" si="3"/>
        <v>0</v>
      </c>
      <c r="I12" s="3"/>
      <c r="J12" s="3"/>
      <c r="K12" s="3"/>
    </row>
    <row r="13" spans="1:12" ht="20.149999999999999" customHeight="1" x14ac:dyDescent="0.35">
      <c r="A13" s="71"/>
      <c r="B13" s="84">
        <v>9</v>
      </c>
      <c r="C13" s="80"/>
      <c r="D13" s="75"/>
      <c r="E13" s="12">
        <f t="shared" si="0"/>
        <v>0</v>
      </c>
      <c r="F13" s="12">
        <f t="shared" si="1"/>
        <v>0</v>
      </c>
      <c r="G13" s="12">
        <f t="shared" si="2"/>
        <v>0</v>
      </c>
      <c r="H13" s="13">
        <f t="shared" si="3"/>
        <v>0</v>
      </c>
      <c r="I13" s="3"/>
      <c r="J13" s="3"/>
      <c r="K13" s="3"/>
    </row>
    <row r="14" spans="1:12" ht="20.149999999999999" customHeight="1" x14ac:dyDescent="0.35">
      <c r="A14" s="71"/>
      <c r="B14" s="84">
        <v>10</v>
      </c>
      <c r="C14" s="80"/>
      <c r="D14" s="75"/>
      <c r="E14" s="12">
        <f t="shared" si="0"/>
        <v>0</v>
      </c>
      <c r="F14" s="12">
        <f t="shared" si="1"/>
        <v>0</v>
      </c>
      <c r="G14" s="12">
        <f t="shared" si="2"/>
        <v>0</v>
      </c>
      <c r="H14" s="13">
        <f t="shared" si="3"/>
        <v>0</v>
      </c>
      <c r="I14" s="3"/>
      <c r="J14" s="3"/>
      <c r="K14" s="3"/>
    </row>
    <row r="15" spans="1:12" ht="20.149999999999999" customHeight="1" x14ac:dyDescent="0.35">
      <c r="A15" s="71"/>
      <c r="B15" s="84">
        <v>11</v>
      </c>
      <c r="C15" s="80"/>
      <c r="D15" s="75"/>
      <c r="E15" s="12">
        <f t="shared" si="0"/>
        <v>0</v>
      </c>
      <c r="F15" s="12">
        <f t="shared" si="1"/>
        <v>0</v>
      </c>
      <c r="G15" s="12">
        <f t="shared" si="2"/>
        <v>0</v>
      </c>
      <c r="H15" s="13">
        <f t="shared" si="3"/>
        <v>0</v>
      </c>
      <c r="I15" s="3"/>
      <c r="J15" s="3"/>
      <c r="K15" s="3"/>
    </row>
    <row r="16" spans="1:12" ht="20.149999999999999" customHeight="1" x14ac:dyDescent="0.35">
      <c r="A16" s="71"/>
      <c r="B16" s="84">
        <v>12</v>
      </c>
      <c r="C16" s="80"/>
      <c r="D16" s="75"/>
      <c r="E16" s="12">
        <f t="shared" si="0"/>
        <v>0</v>
      </c>
      <c r="F16" s="12">
        <f t="shared" si="1"/>
        <v>0</v>
      </c>
      <c r="G16" s="12">
        <f t="shared" si="2"/>
        <v>0</v>
      </c>
      <c r="H16" s="13">
        <f t="shared" si="3"/>
        <v>0</v>
      </c>
      <c r="I16" s="3"/>
      <c r="J16" s="3"/>
      <c r="K16" s="3"/>
    </row>
    <row r="17" spans="1:11" ht="20.149999999999999" customHeight="1" x14ac:dyDescent="0.35">
      <c r="A17" s="71"/>
      <c r="B17" s="83">
        <v>13</v>
      </c>
      <c r="C17" s="80"/>
      <c r="D17" s="75"/>
      <c r="E17" s="12">
        <f t="shared" si="0"/>
        <v>0</v>
      </c>
      <c r="F17" s="12">
        <f t="shared" si="1"/>
        <v>0</v>
      </c>
      <c r="G17" s="12">
        <f t="shared" si="2"/>
        <v>0</v>
      </c>
      <c r="H17" s="13">
        <f t="shared" si="3"/>
        <v>0</v>
      </c>
      <c r="I17" s="3"/>
      <c r="J17" s="3"/>
      <c r="K17" s="3"/>
    </row>
    <row r="18" spans="1:11" ht="20.149999999999999" customHeight="1" x14ac:dyDescent="0.35">
      <c r="A18" s="71"/>
      <c r="B18" s="84">
        <v>14</v>
      </c>
      <c r="C18" s="80"/>
      <c r="D18" s="75"/>
      <c r="E18" s="12">
        <f t="shared" si="0"/>
        <v>0</v>
      </c>
      <c r="F18" s="12">
        <f t="shared" si="1"/>
        <v>0</v>
      </c>
      <c r="G18" s="12">
        <f t="shared" si="2"/>
        <v>0</v>
      </c>
      <c r="H18" s="13">
        <f t="shared" si="3"/>
        <v>0</v>
      </c>
      <c r="I18" s="3"/>
      <c r="J18" s="3"/>
      <c r="K18" s="3"/>
    </row>
    <row r="19" spans="1:11" ht="20.149999999999999" customHeight="1" x14ac:dyDescent="0.35">
      <c r="A19" s="71"/>
      <c r="B19" s="84">
        <v>15</v>
      </c>
      <c r="C19" s="80"/>
      <c r="D19" s="75"/>
      <c r="E19" s="12">
        <f t="shared" si="0"/>
        <v>0</v>
      </c>
      <c r="F19" s="12">
        <f t="shared" si="1"/>
        <v>0</v>
      </c>
      <c r="G19" s="12">
        <f t="shared" si="2"/>
        <v>0</v>
      </c>
      <c r="H19" s="13">
        <f t="shared" si="3"/>
        <v>0</v>
      </c>
      <c r="I19" s="3"/>
      <c r="J19" s="3"/>
      <c r="K19" s="3"/>
    </row>
    <row r="20" spans="1:11" ht="20.149999999999999" customHeight="1" x14ac:dyDescent="0.35">
      <c r="A20" s="71"/>
      <c r="B20" s="84">
        <v>16</v>
      </c>
      <c r="C20" s="80"/>
      <c r="D20" s="75"/>
      <c r="E20" s="12">
        <f t="shared" si="0"/>
        <v>0</v>
      </c>
      <c r="F20" s="12">
        <f t="shared" si="1"/>
        <v>0</v>
      </c>
      <c r="G20" s="12">
        <f t="shared" si="2"/>
        <v>0</v>
      </c>
      <c r="H20" s="13">
        <f t="shared" si="3"/>
        <v>0</v>
      </c>
      <c r="I20" s="3"/>
      <c r="J20" s="3"/>
      <c r="K20" s="3"/>
    </row>
    <row r="21" spans="1:11" ht="20.149999999999999" customHeight="1" x14ac:dyDescent="0.35">
      <c r="A21" s="71"/>
      <c r="B21" s="84">
        <v>17</v>
      </c>
      <c r="C21" s="80"/>
      <c r="D21" s="75"/>
      <c r="E21" s="12">
        <f t="shared" si="0"/>
        <v>0</v>
      </c>
      <c r="F21" s="12">
        <f t="shared" si="1"/>
        <v>0</v>
      </c>
      <c r="G21" s="12">
        <f t="shared" si="2"/>
        <v>0</v>
      </c>
      <c r="H21" s="13">
        <f t="shared" si="3"/>
        <v>0</v>
      </c>
      <c r="I21" s="3"/>
      <c r="J21" s="3"/>
      <c r="K21" s="3"/>
    </row>
    <row r="22" spans="1:11" ht="20.149999999999999" customHeight="1" x14ac:dyDescent="0.35">
      <c r="A22" s="71"/>
      <c r="B22" s="84">
        <v>18</v>
      </c>
      <c r="C22" s="80"/>
      <c r="D22" s="75"/>
      <c r="E22" s="12">
        <f t="shared" si="0"/>
        <v>0</v>
      </c>
      <c r="F22" s="12">
        <f t="shared" si="1"/>
        <v>0</v>
      </c>
      <c r="G22" s="12">
        <f t="shared" si="2"/>
        <v>0</v>
      </c>
      <c r="H22" s="13">
        <f t="shared" si="3"/>
        <v>0</v>
      </c>
      <c r="I22" s="3"/>
      <c r="J22" s="3"/>
      <c r="K22" s="3"/>
    </row>
    <row r="23" spans="1:11" ht="20.149999999999999" customHeight="1" x14ac:dyDescent="0.35">
      <c r="A23" s="71"/>
      <c r="B23" s="84">
        <v>19</v>
      </c>
      <c r="C23" s="80"/>
      <c r="D23" s="75"/>
      <c r="E23" s="12">
        <f t="shared" si="0"/>
        <v>0</v>
      </c>
      <c r="F23" s="12">
        <f t="shared" si="1"/>
        <v>0</v>
      </c>
      <c r="G23" s="12">
        <f t="shared" si="2"/>
        <v>0</v>
      </c>
      <c r="H23" s="13">
        <f t="shared" si="3"/>
        <v>0</v>
      </c>
      <c r="I23" s="3"/>
      <c r="J23" s="3"/>
      <c r="K23" s="3"/>
    </row>
    <row r="24" spans="1:11" ht="20.149999999999999" customHeight="1" x14ac:dyDescent="0.35">
      <c r="A24" s="71"/>
      <c r="B24" s="84">
        <v>20</v>
      </c>
      <c r="C24" s="80"/>
      <c r="D24" s="75"/>
      <c r="E24" s="12">
        <f t="shared" si="0"/>
        <v>0</v>
      </c>
      <c r="F24" s="12">
        <f t="shared" si="1"/>
        <v>0</v>
      </c>
      <c r="G24" s="12">
        <f t="shared" si="2"/>
        <v>0</v>
      </c>
      <c r="H24" s="13">
        <f t="shared" si="3"/>
        <v>0</v>
      </c>
      <c r="I24" s="3"/>
      <c r="J24" s="3"/>
      <c r="K24" s="3"/>
    </row>
    <row r="25" spans="1:11" ht="20.149999999999999" customHeight="1" x14ac:dyDescent="0.35">
      <c r="A25" s="71"/>
      <c r="B25" s="84">
        <v>21</v>
      </c>
      <c r="C25" s="80"/>
      <c r="D25" s="75"/>
      <c r="E25" s="12">
        <f t="shared" si="0"/>
        <v>0</v>
      </c>
      <c r="F25" s="12">
        <f t="shared" si="1"/>
        <v>0</v>
      </c>
      <c r="G25" s="12">
        <f t="shared" si="2"/>
        <v>0</v>
      </c>
      <c r="H25" s="13">
        <f t="shared" si="3"/>
        <v>0</v>
      </c>
      <c r="I25" s="3"/>
      <c r="J25" s="3"/>
      <c r="K25" s="3"/>
    </row>
    <row r="26" spans="1:11" ht="20.149999999999999" customHeight="1" x14ac:dyDescent="0.35">
      <c r="A26" s="71"/>
      <c r="B26" s="84">
        <v>22</v>
      </c>
      <c r="C26" s="80"/>
      <c r="D26" s="75"/>
      <c r="E26" s="12">
        <f t="shared" si="0"/>
        <v>0</v>
      </c>
      <c r="F26" s="12">
        <f t="shared" si="1"/>
        <v>0</v>
      </c>
      <c r="G26" s="12">
        <f t="shared" si="2"/>
        <v>0</v>
      </c>
      <c r="H26" s="13">
        <f t="shared" si="3"/>
        <v>0</v>
      </c>
      <c r="I26" s="3"/>
      <c r="J26" s="3"/>
      <c r="K26" s="3"/>
    </row>
    <row r="27" spans="1:11" ht="20.149999999999999" customHeight="1" x14ac:dyDescent="0.35">
      <c r="A27" s="71"/>
      <c r="B27" s="84">
        <v>23</v>
      </c>
      <c r="C27" s="80"/>
      <c r="D27" s="75"/>
      <c r="E27" s="12">
        <f t="shared" si="0"/>
        <v>0</v>
      </c>
      <c r="F27" s="12">
        <f t="shared" si="1"/>
        <v>0</v>
      </c>
      <c r="G27" s="12">
        <f t="shared" si="2"/>
        <v>0</v>
      </c>
      <c r="H27" s="13">
        <f t="shared" si="3"/>
        <v>0</v>
      </c>
      <c r="I27" s="3"/>
      <c r="J27" s="3"/>
      <c r="K27" s="3"/>
    </row>
    <row r="28" spans="1:11" ht="20.149999999999999" customHeight="1" thickBot="1" x14ac:dyDescent="0.4">
      <c r="A28" s="71"/>
      <c r="B28" s="85">
        <v>24</v>
      </c>
      <c r="C28" s="76"/>
      <c r="D28" s="86"/>
      <c r="E28" s="14">
        <f t="shared" si="0"/>
        <v>0</v>
      </c>
      <c r="F28" s="14">
        <f t="shared" si="1"/>
        <v>0</v>
      </c>
      <c r="G28" s="14">
        <f t="shared" si="2"/>
        <v>0</v>
      </c>
      <c r="H28" s="15">
        <f t="shared" si="3"/>
        <v>0</v>
      </c>
      <c r="I28" s="3"/>
      <c r="J28" s="3"/>
      <c r="K28" s="3"/>
    </row>
    <row r="29" spans="1:11" ht="20.149999999999999" customHeight="1" x14ac:dyDescent="0.35">
      <c r="A29" s="71"/>
      <c r="B29" s="17"/>
      <c r="C29" s="17"/>
      <c r="D29" s="17"/>
      <c r="E29" s="18"/>
      <c r="F29" s="18"/>
      <c r="G29" s="18"/>
      <c r="H29" s="18"/>
      <c r="I29" s="3"/>
      <c r="J29" s="3"/>
      <c r="K29" s="3"/>
    </row>
    <row r="30" spans="1:11" ht="20.149999999999999" customHeight="1" x14ac:dyDescent="0.35">
      <c r="A30" s="71"/>
      <c r="B30" s="17"/>
      <c r="C30" s="17"/>
      <c r="D30" s="17"/>
      <c r="E30" s="18"/>
      <c r="F30" s="18"/>
      <c r="G30" s="18"/>
      <c r="H30" s="18"/>
      <c r="I30" s="3"/>
      <c r="J30" s="3"/>
      <c r="K30" s="3"/>
    </row>
    <row r="31" spans="1:11" ht="20.149999999999999" customHeight="1" x14ac:dyDescent="0.35">
      <c r="A31" s="71"/>
      <c r="B31" s="17"/>
      <c r="C31" s="17"/>
      <c r="D31" s="17"/>
      <c r="E31" s="18"/>
      <c r="F31" s="18"/>
      <c r="G31" s="18"/>
      <c r="H31" s="18"/>
      <c r="I31" s="3"/>
      <c r="J31" s="3"/>
      <c r="K31" s="3"/>
    </row>
    <row r="32" spans="1:11" ht="20.149999999999999" customHeight="1" x14ac:dyDescent="0.35">
      <c r="A32" s="71"/>
      <c r="B32" s="17"/>
      <c r="C32" s="17"/>
      <c r="D32" s="17"/>
      <c r="E32" s="18"/>
      <c r="F32" s="18"/>
      <c r="G32" s="18"/>
      <c r="H32" s="18"/>
      <c r="I32" s="3"/>
      <c r="J32" s="3"/>
      <c r="K32" s="3"/>
    </row>
    <row r="33" spans="1:11" ht="20.149999999999999" customHeight="1" x14ac:dyDescent="0.35">
      <c r="A33" s="71"/>
      <c r="B33" s="17"/>
      <c r="C33" s="17"/>
      <c r="D33" s="17"/>
      <c r="E33" s="18"/>
      <c r="F33" s="18"/>
      <c r="G33" s="18"/>
      <c r="H33" s="18"/>
      <c r="I33" s="3"/>
      <c r="J33" s="3"/>
      <c r="K33" s="3"/>
    </row>
    <row r="34" spans="1:11" ht="20.149999999999999" customHeight="1" x14ac:dyDescent="0.35">
      <c r="A34" s="71"/>
      <c r="B34" s="17"/>
      <c r="C34" s="17"/>
      <c r="D34" s="17"/>
      <c r="E34" s="18"/>
      <c r="F34" s="18"/>
      <c r="G34" s="18"/>
      <c r="H34" s="18"/>
      <c r="I34" s="3"/>
      <c r="J34" s="3"/>
      <c r="K34" s="3"/>
    </row>
    <row r="35" spans="1:11" ht="20.149999999999999" customHeight="1" x14ac:dyDescent="0.35">
      <c r="A35" s="71"/>
      <c r="B35" s="17"/>
      <c r="C35" s="17"/>
      <c r="D35" s="17"/>
      <c r="E35" s="18"/>
      <c r="F35" s="18"/>
      <c r="G35" s="18"/>
      <c r="H35" s="18"/>
      <c r="I35" s="3"/>
      <c r="J35" s="3"/>
      <c r="K35" s="3"/>
    </row>
    <row r="36" spans="1:11" ht="20.149999999999999" customHeight="1" x14ac:dyDescent="0.35">
      <c r="A36" s="71"/>
      <c r="B36" s="17"/>
      <c r="C36" s="17"/>
      <c r="D36" s="17"/>
      <c r="E36" s="18"/>
      <c r="F36" s="18"/>
      <c r="G36" s="18"/>
      <c r="H36" s="18"/>
      <c r="I36" s="3"/>
      <c r="J36" s="3"/>
      <c r="K36" s="3"/>
    </row>
    <row r="37" spans="1:11" ht="20.149999999999999" customHeight="1" x14ac:dyDescent="0.35">
      <c r="A37" s="71"/>
      <c r="B37" s="17"/>
      <c r="C37" s="17"/>
      <c r="D37" s="17"/>
      <c r="E37" s="18"/>
      <c r="F37" s="18"/>
      <c r="G37" s="18"/>
      <c r="H37" s="18"/>
      <c r="I37" s="3"/>
      <c r="J37" s="3"/>
      <c r="K37" s="3"/>
    </row>
    <row r="38" spans="1:11" ht="20.149999999999999" customHeight="1" x14ac:dyDescent="0.35">
      <c r="A38" s="71"/>
      <c r="B38" s="17"/>
      <c r="C38" s="17"/>
      <c r="D38" s="17"/>
      <c r="E38" s="18"/>
      <c r="F38" s="18"/>
      <c r="G38" s="18"/>
      <c r="H38" s="18"/>
      <c r="I38" s="3"/>
      <c r="J38" s="3"/>
      <c r="K38" s="3"/>
    </row>
    <row r="39" spans="1:11" ht="20.149999999999999" customHeight="1" x14ac:dyDescent="0.35">
      <c r="A39" s="71"/>
      <c r="B39" s="17"/>
      <c r="C39" s="17"/>
      <c r="D39" s="17"/>
      <c r="E39" s="18"/>
      <c r="F39" s="18"/>
      <c r="G39" s="18"/>
      <c r="H39" s="18"/>
      <c r="I39" s="3"/>
      <c r="J39" s="3"/>
      <c r="K39" s="3"/>
    </row>
    <row r="40" spans="1:11" ht="20.149999999999999" customHeight="1" x14ac:dyDescent="0.35">
      <c r="A40" s="71"/>
      <c r="B40" s="17"/>
      <c r="C40" s="17"/>
      <c r="D40" s="17"/>
      <c r="E40" s="18"/>
      <c r="F40" s="18"/>
      <c r="G40" s="18"/>
      <c r="H40" s="18"/>
      <c r="I40" s="3"/>
      <c r="J40" s="3"/>
      <c r="K40" s="3"/>
    </row>
    <row r="41" spans="1:11" ht="20.149999999999999" customHeight="1" x14ac:dyDescent="0.35">
      <c r="A41" s="71"/>
      <c r="B41" s="17"/>
      <c r="C41" s="17"/>
      <c r="D41" s="17"/>
      <c r="E41" s="18"/>
      <c r="F41" s="18"/>
      <c r="G41" s="18"/>
      <c r="H41" s="18"/>
      <c r="I41" s="3"/>
      <c r="J41" s="3"/>
      <c r="K41" s="3"/>
    </row>
    <row r="42" spans="1:11" ht="20.149999999999999" customHeight="1" x14ac:dyDescent="0.35">
      <c r="A42" s="71"/>
      <c r="B42" s="17"/>
      <c r="C42" s="17"/>
      <c r="D42" s="17"/>
      <c r="E42" s="18"/>
      <c r="F42" s="18"/>
      <c r="G42" s="18"/>
      <c r="H42" s="18"/>
      <c r="I42" s="3"/>
      <c r="J42" s="3"/>
      <c r="K42" s="3"/>
    </row>
    <row r="43" spans="1:11" ht="20.149999999999999" customHeight="1" x14ac:dyDescent="0.35">
      <c r="A43" s="71"/>
      <c r="B43" s="17"/>
      <c r="C43" s="17"/>
      <c r="D43" s="17"/>
      <c r="E43" s="18"/>
      <c r="F43" s="18"/>
      <c r="G43" s="18"/>
      <c r="H43" s="18"/>
      <c r="I43" s="3"/>
      <c r="J43" s="3"/>
      <c r="K43" s="3"/>
    </row>
    <row r="44" spans="1:11" ht="20.149999999999999" customHeight="1" x14ac:dyDescent="0.35">
      <c r="A44" s="71"/>
      <c r="B44" s="17"/>
      <c r="C44" s="17"/>
      <c r="D44" s="17"/>
      <c r="E44" s="18"/>
      <c r="F44" s="18"/>
      <c r="G44" s="18"/>
      <c r="H44" s="18"/>
      <c r="I44" s="3"/>
      <c r="J44" s="3"/>
      <c r="K44" s="3"/>
    </row>
    <row r="45" spans="1:11" ht="20.149999999999999" customHeight="1" x14ac:dyDescent="0.35">
      <c r="A45" s="71"/>
      <c r="B45" s="17"/>
      <c r="C45" s="17"/>
      <c r="D45" s="17"/>
      <c r="E45" s="18"/>
      <c r="F45" s="18"/>
      <c r="G45" s="18"/>
      <c r="H45" s="18"/>
      <c r="I45" s="3"/>
      <c r="J45" s="3"/>
      <c r="K45" s="3"/>
    </row>
    <row r="46" spans="1:11" ht="20.149999999999999" customHeight="1" x14ac:dyDescent="0.35">
      <c r="A46" s="71"/>
      <c r="B46" s="17"/>
      <c r="C46" s="17"/>
      <c r="D46" s="17"/>
      <c r="E46" s="18"/>
      <c r="F46" s="18"/>
      <c r="G46" s="18"/>
      <c r="H46" s="18"/>
      <c r="I46" s="3"/>
      <c r="J46" s="3"/>
      <c r="K46" s="3"/>
    </row>
    <row r="47" spans="1:11" ht="20.149999999999999" customHeight="1" x14ac:dyDescent="0.35">
      <c r="A47" s="71"/>
      <c r="B47" s="17"/>
      <c r="C47" s="17"/>
      <c r="D47" s="17"/>
      <c r="E47" s="18"/>
      <c r="F47" s="18"/>
      <c r="G47" s="18"/>
      <c r="H47" s="18"/>
      <c r="I47" s="3"/>
      <c r="J47" s="3"/>
      <c r="K47" s="3"/>
    </row>
    <row r="48" spans="1:11" ht="20.149999999999999" customHeight="1" x14ac:dyDescent="0.35">
      <c r="A48" s="71"/>
      <c r="B48" s="17"/>
      <c r="C48" s="17"/>
      <c r="D48" s="17"/>
      <c r="E48" s="18"/>
      <c r="F48" s="18"/>
      <c r="G48" s="18"/>
      <c r="H48" s="18"/>
      <c r="I48" s="3"/>
      <c r="J48" s="3"/>
      <c r="K48" s="3"/>
    </row>
    <row r="49" spans="1:11" ht="20.149999999999999" customHeight="1" x14ac:dyDescent="0.35">
      <c r="A49" s="71"/>
      <c r="B49" s="17"/>
      <c r="C49" s="17"/>
      <c r="D49" s="17"/>
      <c r="E49" s="18"/>
      <c r="F49" s="18"/>
      <c r="G49" s="18"/>
      <c r="H49" s="18"/>
      <c r="I49" s="3"/>
      <c r="J49" s="3"/>
      <c r="K49" s="3"/>
    </row>
    <row r="50" spans="1:11" ht="20.149999999999999" customHeight="1" x14ac:dyDescent="0.35">
      <c r="A50" s="71"/>
      <c r="B50" s="17"/>
      <c r="C50" s="17"/>
      <c r="D50" s="17"/>
      <c r="E50" s="18"/>
      <c r="F50" s="18"/>
      <c r="G50" s="18"/>
      <c r="H50" s="18"/>
      <c r="I50" s="3"/>
      <c r="J50" s="3"/>
      <c r="K50" s="3"/>
    </row>
    <row r="51" spans="1:11" ht="20.149999999999999" customHeight="1" x14ac:dyDescent="0.35">
      <c r="A51" s="71"/>
      <c r="B51" s="17"/>
      <c r="C51" s="17"/>
      <c r="D51" s="17"/>
      <c r="E51" s="18"/>
      <c r="F51" s="18"/>
      <c r="G51" s="18"/>
      <c r="H51" s="18"/>
      <c r="I51" s="3"/>
      <c r="J51" s="3"/>
      <c r="K51" s="3"/>
    </row>
    <row r="52" spans="1:11" ht="20.149999999999999" customHeight="1" x14ac:dyDescent="0.35">
      <c r="A52" s="71"/>
      <c r="B52" s="17"/>
      <c r="C52" s="17"/>
      <c r="D52" s="17"/>
      <c r="E52" s="18"/>
      <c r="F52" s="18"/>
      <c r="G52" s="18"/>
      <c r="H52" s="18"/>
      <c r="I52" s="3"/>
      <c r="J52" s="3"/>
      <c r="K52" s="3"/>
    </row>
    <row r="53" spans="1:11" ht="20.149999999999999" customHeight="1" x14ac:dyDescent="0.35">
      <c r="A53" s="71"/>
      <c r="B53" s="17"/>
      <c r="C53" s="17"/>
      <c r="D53" s="17"/>
      <c r="E53" s="18"/>
      <c r="F53" s="18"/>
      <c r="G53" s="18"/>
      <c r="H53" s="18"/>
      <c r="I53" s="3"/>
      <c r="J53" s="3"/>
      <c r="K53" s="3"/>
    </row>
    <row r="54" spans="1:11" ht="20.149999999999999" customHeight="1" x14ac:dyDescent="0.35">
      <c r="A54" s="71"/>
      <c r="B54" s="17"/>
      <c r="C54" s="17"/>
      <c r="D54" s="17"/>
      <c r="E54" s="18"/>
      <c r="F54" s="18"/>
      <c r="G54" s="18"/>
      <c r="H54" s="18"/>
      <c r="I54" s="3"/>
      <c r="J54" s="3"/>
      <c r="K54" s="3"/>
    </row>
    <row r="55" spans="1:11" ht="20.149999999999999" customHeight="1" x14ac:dyDescent="0.35">
      <c r="A55" s="71"/>
      <c r="B55" s="17"/>
      <c r="C55" s="17"/>
      <c r="D55" s="17"/>
      <c r="E55" s="18"/>
      <c r="F55" s="18"/>
      <c r="G55" s="18"/>
      <c r="H55" s="18"/>
      <c r="I55" s="3"/>
      <c r="J55" s="3"/>
      <c r="K55" s="3"/>
    </row>
    <row r="56" spans="1:11" ht="20.149999999999999" customHeight="1" x14ac:dyDescent="0.35">
      <c r="A56" s="71"/>
      <c r="B56" s="17"/>
      <c r="C56" s="17"/>
      <c r="D56" s="17"/>
      <c r="E56" s="18"/>
      <c r="F56" s="18"/>
      <c r="G56" s="18"/>
      <c r="H56" s="18"/>
      <c r="I56" s="3"/>
      <c r="J56" s="3"/>
      <c r="K56" s="3"/>
    </row>
    <row r="57" spans="1:11" ht="20.149999999999999" customHeight="1" x14ac:dyDescent="0.35">
      <c r="A57" s="71"/>
      <c r="B57" s="17"/>
      <c r="C57" s="17"/>
      <c r="D57" s="17"/>
      <c r="E57" s="18"/>
      <c r="F57" s="18"/>
      <c r="G57" s="18"/>
      <c r="H57" s="18"/>
      <c r="I57" s="3"/>
      <c r="J57" s="3"/>
      <c r="K57" s="3"/>
    </row>
    <row r="58" spans="1:11" ht="20.149999999999999" customHeight="1" x14ac:dyDescent="0.35">
      <c r="A58" s="71"/>
      <c r="B58" s="17"/>
      <c r="C58" s="17"/>
      <c r="D58" s="17"/>
      <c r="E58" s="18"/>
      <c r="F58" s="18"/>
      <c r="G58" s="18"/>
      <c r="H58" s="18"/>
      <c r="I58" s="3"/>
      <c r="J58" s="3"/>
      <c r="K58" s="3"/>
    </row>
    <row r="59" spans="1:11" ht="20.149999999999999" customHeight="1" x14ac:dyDescent="0.35">
      <c r="A59" s="71"/>
      <c r="B59" s="17"/>
      <c r="C59" s="17"/>
      <c r="D59" s="17"/>
      <c r="E59" s="18"/>
      <c r="F59" s="18"/>
      <c r="G59" s="18"/>
      <c r="H59" s="18"/>
      <c r="I59" s="3"/>
      <c r="J59" s="3"/>
      <c r="K59" s="3"/>
    </row>
    <row r="60" spans="1:11" ht="20.149999999999999" customHeight="1" x14ac:dyDescent="0.35">
      <c r="A60" s="71"/>
      <c r="B60" s="17"/>
      <c r="C60" s="17"/>
      <c r="D60" s="17"/>
      <c r="E60" s="18"/>
      <c r="F60" s="18"/>
      <c r="G60" s="18"/>
      <c r="H60" s="18"/>
      <c r="I60" s="3"/>
      <c r="J60" s="3"/>
      <c r="K60" s="3"/>
    </row>
    <row r="61" spans="1:11" ht="20.149999999999999" customHeight="1" x14ac:dyDescent="0.35">
      <c r="A61" s="71"/>
      <c r="B61" s="17"/>
      <c r="C61" s="17"/>
      <c r="D61" s="17"/>
      <c r="E61" s="18"/>
      <c r="F61" s="18"/>
      <c r="G61" s="18"/>
      <c r="H61" s="18"/>
      <c r="I61" s="3"/>
      <c r="J61" s="3"/>
      <c r="K61" s="3"/>
    </row>
    <row r="62" spans="1:11" ht="20.149999999999999" customHeight="1" x14ac:dyDescent="0.35">
      <c r="A62" s="71"/>
      <c r="B62" s="17"/>
      <c r="C62" s="17"/>
      <c r="D62" s="17"/>
      <c r="E62" s="18"/>
      <c r="F62" s="18"/>
      <c r="G62" s="18"/>
      <c r="H62" s="18"/>
      <c r="I62" s="3"/>
      <c r="J62" s="3"/>
      <c r="K62" s="3"/>
    </row>
    <row r="63" spans="1:11" ht="20.149999999999999" customHeight="1" x14ac:dyDescent="0.35">
      <c r="A63" s="71"/>
      <c r="B63" s="17"/>
      <c r="C63" s="17"/>
      <c r="D63" s="17"/>
      <c r="E63" s="18"/>
      <c r="F63" s="18"/>
      <c r="G63" s="18"/>
      <c r="H63" s="18"/>
      <c r="I63" s="3"/>
      <c r="J63" s="3"/>
      <c r="K63" s="3"/>
    </row>
    <row r="64" spans="1:11" ht="20.149999999999999" customHeight="1" x14ac:dyDescent="0.35">
      <c r="A64" s="71"/>
      <c r="B64" s="17"/>
      <c r="C64" s="17"/>
      <c r="D64" s="17"/>
      <c r="E64" s="18"/>
      <c r="F64" s="18"/>
      <c r="G64" s="18"/>
      <c r="H64" s="18"/>
      <c r="I64" s="3"/>
      <c r="J64" s="3"/>
      <c r="K64" s="3"/>
    </row>
    <row r="65" spans="1:11" ht="20.149999999999999" customHeight="1" x14ac:dyDescent="0.35">
      <c r="A65" s="71"/>
      <c r="B65" s="17"/>
      <c r="C65" s="17"/>
      <c r="D65" s="17"/>
      <c r="E65" s="18"/>
      <c r="F65" s="18"/>
      <c r="G65" s="18"/>
      <c r="H65" s="18"/>
      <c r="I65" s="3"/>
      <c r="J65" s="3"/>
      <c r="K65" s="3"/>
    </row>
    <row r="66" spans="1:11" ht="20.149999999999999" customHeight="1" x14ac:dyDescent="0.35">
      <c r="A66" s="71"/>
      <c r="B66" s="17"/>
      <c r="C66" s="17"/>
      <c r="D66" s="17"/>
      <c r="E66" s="18"/>
      <c r="F66" s="18"/>
      <c r="G66" s="18"/>
      <c r="H66" s="18"/>
      <c r="I66" s="3"/>
      <c r="J66" s="3"/>
      <c r="K66" s="3"/>
    </row>
    <row r="67" spans="1:11" ht="20.149999999999999" customHeight="1" x14ac:dyDescent="0.35">
      <c r="A67" s="71"/>
      <c r="B67" s="17"/>
      <c r="C67" s="17"/>
      <c r="D67" s="17"/>
      <c r="E67" s="18"/>
      <c r="F67" s="18"/>
      <c r="G67" s="18"/>
      <c r="H67" s="18"/>
      <c r="I67" s="3"/>
      <c r="J67" s="3"/>
      <c r="K67" s="3"/>
    </row>
    <row r="68" spans="1:11" ht="20.149999999999999" customHeight="1" x14ac:dyDescent="0.35">
      <c r="A68" s="71"/>
      <c r="B68" s="17"/>
      <c r="C68" s="17"/>
      <c r="D68" s="17"/>
      <c r="E68" s="18"/>
      <c r="F68" s="18"/>
      <c r="G68" s="18"/>
      <c r="H68" s="18"/>
      <c r="I68" s="3"/>
      <c r="J68" s="3"/>
      <c r="K68" s="3"/>
    </row>
    <row r="69" spans="1:11" ht="20.149999999999999" customHeight="1" x14ac:dyDescent="0.35">
      <c r="A69" s="71"/>
      <c r="B69" s="17"/>
      <c r="C69" s="17"/>
      <c r="D69" s="17"/>
      <c r="E69" s="18"/>
      <c r="F69" s="18"/>
      <c r="G69" s="18"/>
      <c r="H69" s="18"/>
      <c r="I69" s="3"/>
      <c r="J69" s="3"/>
      <c r="K69" s="3"/>
    </row>
    <row r="70" spans="1:11" ht="20.149999999999999" customHeight="1" x14ac:dyDescent="0.35">
      <c r="A70" s="71"/>
      <c r="B70" s="17"/>
      <c r="C70" s="17"/>
      <c r="D70" s="17"/>
      <c r="E70" s="18"/>
      <c r="F70" s="18"/>
      <c r="G70" s="18"/>
      <c r="H70" s="18"/>
      <c r="I70" s="3"/>
      <c r="J70" s="3"/>
      <c r="K70" s="3"/>
    </row>
    <row r="71" spans="1:11" ht="20.149999999999999" customHeight="1" x14ac:dyDescent="0.35">
      <c r="A71" s="71"/>
      <c r="B71" s="17"/>
      <c r="C71" s="17"/>
      <c r="D71" s="17"/>
      <c r="E71" s="18"/>
      <c r="F71" s="18"/>
      <c r="G71" s="18"/>
      <c r="H71" s="18"/>
      <c r="I71" s="3"/>
      <c r="J71" s="3"/>
      <c r="K71" s="3"/>
    </row>
    <row r="72" spans="1:11" ht="20.149999999999999" customHeight="1" x14ac:dyDescent="0.35">
      <c r="A72" s="71"/>
      <c r="B72" s="17"/>
      <c r="C72" s="17"/>
      <c r="D72" s="17"/>
      <c r="E72" s="18"/>
      <c r="F72" s="18"/>
      <c r="G72" s="18"/>
      <c r="H72" s="18"/>
      <c r="I72" s="3"/>
      <c r="J72" s="3"/>
      <c r="K72" s="3"/>
    </row>
    <row r="73" spans="1:11" ht="20.149999999999999" customHeight="1" x14ac:dyDescent="0.35">
      <c r="A73" s="71"/>
      <c r="B73" s="17"/>
      <c r="C73" s="17"/>
      <c r="D73" s="17"/>
      <c r="E73" s="18"/>
      <c r="F73" s="18"/>
      <c r="G73" s="18"/>
      <c r="H73" s="18"/>
      <c r="I73" s="3"/>
      <c r="J73" s="3"/>
      <c r="K73" s="3"/>
    </row>
    <row r="74" spans="1:11" ht="20.149999999999999" customHeight="1" x14ac:dyDescent="0.35">
      <c r="A74" s="71"/>
      <c r="B74" s="17"/>
      <c r="C74" s="17"/>
      <c r="D74" s="17"/>
      <c r="E74" s="18"/>
      <c r="F74" s="18"/>
      <c r="G74" s="18"/>
      <c r="H74" s="18"/>
      <c r="I74" s="3"/>
      <c r="J74" s="3"/>
      <c r="K74" s="3"/>
    </row>
    <row r="75" spans="1:11" ht="20.149999999999999" customHeight="1" x14ac:dyDescent="0.35">
      <c r="A75" s="71"/>
      <c r="B75" s="17"/>
      <c r="C75" s="17"/>
      <c r="D75" s="17"/>
      <c r="E75" s="18"/>
      <c r="F75" s="18"/>
      <c r="G75" s="18"/>
      <c r="H75" s="18"/>
      <c r="I75" s="3"/>
      <c r="J75" s="3"/>
      <c r="K75" s="3"/>
    </row>
    <row r="76" spans="1:11" ht="20.149999999999999" customHeight="1" x14ac:dyDescent="0.35">
      <c r="A76" s="71"/>
      <c r="B76" s="17"/>
      <c r="C76" s="17"/>
      <c r="D76" s="17"/>
      <c r="E76" s="18"/>
      <c r="F76" s="18"/>
      <c r="G76" s="18"/>
      <c r="H76" s="18"/>
      <c r="I76" s="3"/>
      <c r="J76" s="3"/>
      <c r="K76" s="3"/>
    </row>
    <row r="77" spans="1:11" ht="20.149999999999999" customHeight="1" x14ac:dyDescent="0.35">
      <c r="A77" s="71"/>
      <c r="B77" s="17"/>
      <c r="C77" s="17"/>
      <c r="D77" s="17"/>
      <c r="E77" s="18"/>
      <c r="F77" s="18"/>
      <c r="G77" s="18"/>
      <c r="H77" s="18"/>
      <c r="I77" s="3"/>
      <c r="J77" s="3"/>
      <c r="K77" s="3"/>
    </row>
    <row r="78" spans="1:11" ht="20.149999999999999" customHeight="1" x14ac:dyDescent="0.35">
      <c r="A78" s="71"/>
      <c r="B78" s="17"/>
      <c r="C78" s="17"/>
      <c r="D78" s="17"/>
      <c r="E78" s="18"/>
      <c r="F78" s="18"/>
      <c r="G78" s="18"/>
      <c r="H78" s="18"/>
      <c r="I78" s="3"/>
      <c r="J78" s="3"/>
      <c r="K78" s="3"/>
    </row>
    <row r="79" spans="1:11" ht="20.149999999999999" customHeight="1" x14ac:dyDescent="0.35">
      <c r="A79" s="71"/>
      <c r="B79" s="17"/>
      <c r="C79" s="17"/>
      <c r="D79" s="17"/>
      <c r="E79" s="18"/>
      <c r="F79" s="18"/>
      <c r="G79" s="18"/>
      <c r="H79" s="18"/>
      <c r="I79" s="3"/>
      <c r="J79" s="3"/>
      <c r="K79" s="3"/>
    </row>
    <row r="80" spans="1:11" ht="20.149999999999999" customHeight="1" x14ac:dyDescent="0.35">
      <c r="A80" s="71"/>
      <c r="B80" s="17"/>
      <c r="C80" s="17"/>
      <c r="D80" s="17"/>
      <c r="E80" s="18"/>
      <c r="F80" s="18"/>
      <c r="G80" s="18"/>
      <c r="H80" s="18"/>
      <c r="I80" s="3"/>
      <c r="J80" s="3"/>
      <c r="K80" s="3"/>
    </row>
    <row r="81" spans="1:11" ht="20.149999999999999" customHeight="1" x14ac:dyDescent="0.35">
      <c r="A81" s="71"/>
      <c r="B81" s="17"/>
      <c r="C81" s="17"/>
      <c r="D81" s="17"/>
      <c r="E81" s="18"/>
      <c r="F81" s="18"/>
      <c r="G81" s="18"/>
      <c r="H81" s="18"/>
      <c r="I81" s="3"/>
      <c r="J81" s="3"/>
      <c r="K81" s="3"/>
    </row>
    <row r="82" spans="1:11" ht="20.149999999999999" customHeight="1" x14ac:dyDescent="0.35">
      <c r="A82" s="71"/>
      <c r="B82" s="17"/>
      <c r="C82" s="17"/>
      <c r="D82" s="17"/>
      <c r="E82" s="18"/>
      <c r="F82" s="18"/>
      <c r="G82" s="18"/>
      <c r="H82" s="18"/>
      <c r="I82" s="3"/>
      <c r="J82" s="3"/>
      <c r="K82" s="3"/>
    </row>
    <row r="83" spans="1:11" ht="20.149999999999999" customHeight="1" x14ac:dyDescent="0.35">
      <c r="A83" s="71"/>
      <c r="B83" s="17"/>
      <c r="C83" s="17"/>
      <c r="D83" s="17"/>
      <c r="E83" s="18"/>
      <c r="F83" s="18"/>
      <c r="G83" s="18"/>
      <c r="H83" s="18"/>
      <c r="I83" s="3"/>
      <c r="J83" s="3"/>
      <c r="K83" s="3"/>
    </row>
    <row r="84" spans="1:11" ht="20.149999999999999" customHeight="1" x14ac:dyDescent="0.35">
      <c r="A84" s="71"/>
      <c r="B84" s="17"/>
      <c r="C84" s="17"/>
      <c r="D84" s="17"/>
      <c r="E84" s="18"/>
      <c r="F84" s="18"/>
      <c r="G84" s="18"/>
      <c r="H84" s="18"/>
      <c r="I84" s="3"/>
      <c r="J84" s="3"/>
      <c r="K84" s="3"/>
    </row>
    <row r="85" spans="1:11" ht="20.149999999999999" customHeight="1" x14ac:dyDescent="0.35">
      <c r="A85" s="71"/>
      <c r="B85" s="17"/>
      <c r="C85" s="17"/>
      <c r="D85" s="17"/>
      <c r="E85" s="18"/>
      <c r="F85" s="18"/>
      <c r="G85" s="18"/>
      <c r="H85" s="18"/>
      <c r="I85" s="3"/>
      <c r="J85" s="3"/>
      <c r="K85" s="3"/>
    </row>
    <row r="86" spans="1:11" ht="20.149999999999999" customHeight="1" x14ac:dyDescent="0.35">
      <c r="A86" s="71"/>
      <c r="B86" s="17"/>
      <c r="C86" s="17"/>
      <c r="D86" s="17"/>
      <c r="E86" s="18"/>
      <c r="F86" s="18"/>
      <c r="G86" s="18"/>
      <c r="H86" s="18"/>
      <c r="I86" s="3"/>
      <c r="J86" s="3"/>
      <c r="K86" s="3"/>
    </row>
    <row r="87" spans="1:11" ht="20.149999999999999" customHeight="1" x14ac:dyDescent="0.35">
      <c r="A87" s="71"/>
      <c r="B87" s="17"/>
      <c r="C87" s="17"/>
      <c r="D87" s="17"/>
      <c r="E87" s="18"/>
      <c r="F87" s="18"/>
      <c r="G87" s="18"/>
      <c r="H87" s="18"/>
      <c r="I87" s="3"/>
      <c r="J87" s="3"/>
      <c r="K87" s="3"/>
    </row>
    <row r="88" spans="1:11" ht="20.149999999999999" customHeight="1" x14ac:dyDescent="0.35">
      <c r="A88" s="71"/>
      <c r="B88" s="17"/>
      <c r="C88" s="17"/>
      <c r="D88" s="17"/>
      <c r="E88" s="18"/>
      <c r="F88" s="18"/>
      <c r="G88" s="18"/>
      <c r="H88" s="18"/>
      <c r="I88" s="3"/>
      <c r="J88" s="3"/>
      <c r="K88" s="3"/>
    </row>
    <row r="89" spans="1:11" ht="20.149999999999999" customHeight="1" x14ac:dyDescent="0.35">
      <c r="A89" s="71"/>
      <c r="B89" s="3"/>
      <c r="C89" s="3"/>
      <c r="D89" s="3"/>
      <c r="E89" s="3"/>
      <c r="F89" s="3"/>
      <c r="G89" s="18"/>
      <c r="H89" s="18"/>
      <c r="I89" s="3"/>
      <c r="J89" s="3"/>
      <c r="K89" s="3"/>
    </row>
    <row r="90" spans="1:11" ht="20.149999999999999" customHeight="1" x14ac:dyDescent="0.35">
      <c r="A90" s="71"/>
      <c r="B90" s="3"/>
      <c r="C90" s="3"/>
      <c r="D90" s="3"/>
      <c r="E90" s="3"/>
      <c r="F90" s="3"/>
      <c r="G90" s="18"/>
      <c r="H90" s="18"/>
      <c r="I90" s="3"/>
      <c r="J90" s="3"/>
      <c r="K90" s="3"/>
    </row>
    <row r="91" spans="1:11" ht="20.149999999999999" customHeight="1" x14ac:dyDescent="0.35">
      <c r="A91" s="71"/>
      <c r="B91" s="3"/>
      <c r="C91" s="3"/>
      <c r="D91" s="3"/>
      <c r="E91" s="3"/>
      <c r="F91" s="3"/>
      <c r="G91" s="18"/>
      <c r="H91" s="18"/>
      <c r="I91" s="3"/>
      <c r="J91" s="3"/>
      <c r="K91" s="3"/>
    </row>
    <row r="92" spans="1:11" ht="20.149999999999999" customHeight="1" x14ac:dyDescent="0.35">
      <c r="A92" s="71"/>
      <c r="B92" s="3"/>
      <c r="C92" s="3"/>
      <c r="D92" s="3"/>
      <c r="E92" s="3"/>
      <c r="F92" s="3"/>
      <c r="G92" s="18"/>
      <c r="H92" s="18"/>
      <c r="I92" s="3"/>
      <c r="J92" s="3"/>
      <c r="K92" s="3"/>
    </row>
    <row r="93" spans="1:11" ht="20.149999999999999" customHeight="1" x14ac:dyDescent="0.35">
      <c r="A93" s="71"/>
      <c r="B93" s="3"/>
      <c r="C93" s="3"/>
      <c r="D93" s="3"/>
      <c r="E93" s="3"/>
      <c r="F93" s="3"/>
      <c r="G93" s="18"/>
      <c r="H93" s="18"/>
      <c r="I93" s="3"/>
      <c r="J93" s="3"/>
      <c r="K93" s="3"/>
    </row>
    <row r="94" spans="1:11" ht="20.149999999999999" customHeight="1" x14ac:dyDescent="0.35">
      <c r="A94" s="71"/>
      <c r="B94" s="3"/>
      <c r="C94" s="3"/>
      <c r="D94" s="3"/>
      <c r="E94" s="3"/>
      <c r="F94" s="3"/>
      <c r="G94" s="18"/>
      <c r="H94" s="18"/>
      <c r="I94" s="3"/>
      <c r="J94" s="3"/>
      <c r="K94" s="3"/>
    </row>
    <row r="95" spans="1:11" ht="20.149999999999999" customHeight="1" x14ac:dyDescent="0.35">
      <c r="A95" s="71"/>
      <c r="B95" s="3"/>
      <c r="C95" s="3"/>
      <c r="D95" s="3"/>
      <c r="E95" s="3"/>
      <c r="F95" s="3"/>
      <c r="G95" s="18"/>
      <c r="H95" s="18"/>
      <c r="I95" s="3"/>
      <c r="J95" s="3"/>
      <c r="K95" s="3"/>
    </row>
    <row r="96" spans="1:11" ht="20.149999999999999" customHeight="1" x14ac:dyDescent="0.35">
      <c r="A96" s="71"/>
      <c r="B96" s="3"/>
      <c r="C96" s="3"/>
      <c r="D96" s="3"/>
      <c r="E96" s="3"/>
      <c r="F96" s="3"/>
      <c r="G96" s="18"/>
      <c r="H96" s="18"/>
      <c r="I96" s="3"/>
      <c r="J96" s="3"/>
      <c r="K96" s="3"/>
    </row>
    <row r="97" spans="1:11" ht="20.149999999999999" customHeight="1" x14ac:dyDescent="0.35">
      <c r="A97" s="71"/>
      <c r="B97" s="3"/>
      <c r="C97" s="3"/>
      <c r="D97" s="3"/>
      <c r="E97" s="3"/>
      <c r="F97" s="3"/>
      <c r="G97" s="18"/>
      <c r="H97" s="18"/>
      <c r="I97" s="3"/>
      <c r="J97" s="3"/>
      <c r="K97" s="3"/>
    </row>
    <row r="98" spans="1:11" ht="20.149999999999999" customHeight="1" x14ac:dyDescent="0.35">
      <c r="A98" s="71"/>
      <c r="B98" s="3"/>
      <c r="C98" s="3"/>
      <c r="D98" s="3"/>
      <c r="E98" s="3"/>
      <c r="F98" s="3"/>
      <c r="G98" s="18"/>
      <c r="H98" s="18"/>
      <c r="I98" s="3"/>
      <c r="J98" s="3"/>
      <c r="K98" s="3"/>
    </row>
    <row r="99" spans="1:11" ht="20.149999999999999" customHeight="1" x14ac:dyDescent="0.35">
      <c r="A99" s="71"/>
      <c r="B99" s="3"/>
      <c r="C99" s="3"/>
      <c r="D99" s="3"/>
      <c r="E99" s="3"/>
      <c r="F99" s="3"/>
      <c r="G99" s="18"/>
      <c r="H99" s="18"/>
      <c r="I99" s="3"/>
      <c r="J99" s="3"/>
      <c r="K99" s="3"/>
    </row>
    <row r="100" spans="1:11" ht="20.149999999999999" customHeight="1" thickBot="1" x14ac:dyDescent="0.4">
      <c r="A100" s="72"/>
      <c r="B100" s="3"/>
      <c r="C100" s="3"/>
      <c r="D100" s="3"/>
      <c r="E100" s="3"/>
      <c r="F100" s="3"/>
      <c r="G100" s="18"/>
      <c r="H100" s="18"/>
      <c r="I100" s="3"/>
      <c r="J100" s="3"/>
      <c r="K100" s="3"/>
    </row>
  </sheetData>
  <mergeCells count="4">
    <mergeCell ref="A1:K1"/>
    <mergeCell ref="A2:K2"/>
    <mergeCell ref="B3:D3"/>
    <mergeCell ref="E3:H3"/>
  </mergeCells>
  <pageMargins left="0.7" right="0.7" top="0.75" bottom="0.75" header="0.3" footer="0.3"/>
  <pageSetup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00"/>
  <sheetViews>
    <sheetView zoomScale="80" zoomScaleNormal="80" workbookViewId="0">
      <selection sqref="A1:K1"/>
    </sheetView>
  </sheetViews>
  <sheetFormatPr defaultColWidth="9.1796875" defaultRowHeight="14.5" x14ac:dyDescent="0.35"/>
  <cols>
    <col min="1" max="1" width="23.7265625" style="2" customWidth="1"/>
    <col min="2" max="2" width="8.7265625" style="2" customWidth="1"/>
    <col min="3" max="4" width="15.7265625" style="2" customWidth="1"/>
    <col min="5" max="8" width="12.7265625" style="2" customWidth="1"/>
    <col min="9" max="12" width="10.7265625" style="2" customWidth="1"/>
    <col min="13" max="16384" width="9.1796875" style="2"/>
  </cols>
  <sheetData>
    <row r="1" spans="1:12" ht="20.149999999999999" customHeight="1" thickBot="1" x14ac:dyDescent="0.4">
      <c r="A1" s="145" t="s">
        <v>101</v>
      </c>
      <c r="B1" s="146"/>
      <c r="C1" s="146"/>
      <c r="D1" s="146"/>
      <c r="E1" s="146"/>
      <c r="F1" s="146"/>
      <c r="G1" s="146"/>
      <c r="H1" s="146"/>
      <c r="I1" s="146"/>
      <c r="J1" s="154"/>
      <c r="K1" s="155"/>
      <c r="L1" s="64" t="str">
        <f>HYPERLINK("[Universal_Custom_PCR_Array_Panel_Conversion.xlsx]Data_Entry!$C$7","BACK")</f>
        <v>BACK</v>
      </c>
    </row>
    <row r="2" spans="1:12" ht="173.25" customHeight="1" thickBot="1" x14ac:dyDescent="0.4">
      <c r="A2" s="129" t="s">
        <v>328</v>
      </c>
      <c r="B2" s="130"/>
      <c r="C2" s="130"/>
      <c r="D2" s="130"/>
      <c r="E2" s="130"/>
      <c r="F2" s="130"/>
      <c r="G2" s="130"/>
      <c r="H2" s="130"/>
      <c r="I2" s="130"/>
      <c r="J2" s="151"/>
      <c r="K2" s="152"/>
    </row>
    <row r="3" spans="1:12" ht="20.149999999999999" customHeight="1" x14ac:dyDescent="0.35">
      <c r="A3" s="77" t="s">
        <v>300</v>
      </c>
      <c r="B3" s="133" t="s">
        <v>91</v>
      </c>
      <c r="C3" s="134"/>
      <c r="D3" s="153"/>
      <c r="E3" s="136" t="s">
        <v>102</v>
      </c>
      <c r="F3" s="144"/>
      <c r="G3" s="144"/>
      <c r="H3" s="137"/>
      <c r="I3" s="3"/>
      <c r="J3" s="3"/>
      <c r="K3" s="65"/>
    </row>
    <row r="4" spans="1:12" ht="20.149999999999999" customHeight="1" thickBot="1" x14ac:dyDescent="0.4">
      <c r="A4" s="5" t="s">
        <v>265</v>
      </c>
      <c r="B4" s="6" t="s">
        <v>93</v>
      </c>
      <c r="C4" s="7" t="s">
        <v>94</v>
      </c>
      <c r="D4" s="8" t="s">
        <v>95</v>
      </c>
      <c r="E4" s="6" t="s">
        <v>96</v>
      </c>
      <c r="F4" s="7" t="s">
        <v>97</v>
      </c>
      <c r="G4" s="7" t="s">
        <v>100</v>
      </c>
      <c r="H4" s="8" t="s">
        <v>103</v>
      </c>
      <c r="I4" s="3"/>
      <c r="J4" s="3"/>
      <c r="K4" s="65"/>
    </row>
    <row r="5" spans="1:12" ht="20.149999999999999" customHeight="1" x14ac:dyDescent="0.35">
      <c r="A5" s="70"/>
      <c r="B5" s="83">
        <v>1</v>
      </c>
      <c r="C5" s="80"/>
      <c r="D5" s="80"/>
      <c r="E5" s="9">
        <f>$A5</f>
        <v>0</v>
      </c>
      <c r="F5" s="9">
        <f>$A29</f>
        <v>0</v>
      </c>
      <c r="G5" s="9">
        <f>$A53</f>
        <v>0</v>
      </c>
      <c r="H5" s="10">
        <f>$A77</f>
        <v>0</v>
      </c>
      <c r="I5" s="3"/>
      <c r="J5" s="3"/>
      <c r="K5" s="65"/>
    </row>
    <row r="6" spans="1:12" ht="20.149999999999999" customHeight="1" x14ac:dyDescent="0.35">
      <c r="A6" s="71"/>
      <c r="B6" s="84">
        <v>2</v>
      </c>
      <c r="C6" s="80"/>
      <c r="D6" s="80"/>
      <c r="E6" s="12">
        <f t="shared" ref="E6:E28" si="0">$A6</f>
        <v>0</v>
      </c>
      <c r="F6" s="12">
        <f t="shared" ref="F6:F28" si="1">$A30</f>
        <v>0</v>
      </c>
      <c r="G6" s="12">
        <f t="shared" ref="G6:G28" si="2">$A54</f>
        <v>0</v>
      </c>
      <c r="H6" s="13">
        <f t="shared" ref="H6:H28" si="3">$A78</f>
        <v>0</v>
      </c>
      <c r="I6" s="3"/>
      <c r="J6" s="3"/>
      <c r="K6" s="65"/>
    </row>
    <row r="7" spans="1:12" ht="20.149999999999999" customHeight="1" x14ac:dyDescent="0.35">
      <c r="A7" s="71"/>
      <c r="B7" s="84">
        <v>3</v>
      </c>
      <c r="C7" s="80"/>
      <c r="D7" s="80"/>
      <c r="E7" s="12">
        <f t="shared" si="0"/>
        <v>0</v>
      </c>
      <c r="F7" s="12">
        <f t="shared" si="1"/>
        <v>0</v>
      </c>
      <c r="G7" s="12">
        <f t="shared" si="2"/>
        <v>0</v>
      </c>
      <c r="H7" s="13">
        <f t="shared" si="3"/>
        <v>0</v>
      </c>
      <c r="I7" s="3"/>
      <c r="J7" s="3"/>
      <c r="K7" s="65"/>
    </row>
    <row r="8" spans="1:12" ht="20.149999999999999" customHeight="1" x14ac:dyDescent="0.35">
      <c r="A8" s="71"/>
      <c r="B8" s="84">
        <v>4</v>
      </c>
      <c r="C8" s="80"/>
      <c r="D8" s="80"/>
      <c r="E8" s="12">
        <f t="shared" si="0"/>
        <v>0</v>
      </c>
      <c r="F8" s="12">
        <f t="shared" si="1"/>
        <v>0</v>
      </c>
      <c r="G8" s="12">
        <f t="shared" si="2"/>
        <v>0</v>
      </c>
      <c r="H8" s="13">
        <f t="shared" si="3"/>
        <v>0</v>
      </c>
      <c r="I8" s="3"/>
      <c r="J8" s="3"/>
      <c r="K8" s="3"/>
    </row>
    <row r="9" spans="1:12" ht="20.149999999999999" customHeight="1" x14ac:dyDescent="0.35">
      <c r="A9" s="71"/>
      <c r="B9" s="84">
        <v>5</v>
      </c>
      <c r="C9" s="80"/>
      <c r="D9" s="80"/>
      <c r="E9" s="12">
        <f t="shared" si="0"/>
        <v>0</v>
      </c>
      <c r="F9" s="12">
        <f t="shared" si="1"/>
        <v>0</v>
      </c>
      <c r="G9" s="12">
        <f t="shared" si="2"/>
        <v>0</v>
      </c>
      <c r="H9" s="13">
        <f t="shared" si="3"/>
        <v>0</v>
      </c>
      <c r="I9" s="3"/>
      <c r="J9" s="3"/>
      <c r="K9" s="3"/>
    </row>
    <row r="10" spans="1:12" ht="20.149999999999999" customHeight="1" x14ac:dyDescent="0.35">
      <c r="A10" s="71"/>
      <c r="B10" s="84">
        <v>6</v>
      </c>
      <c r="C10" s="80"/>
      <c r="D10" s="80"/>
      <c r="E10" s="12">
        <f t="shared" si="0"/>
        <v>0</v>
      </c>
      <c r="F10" s="12">
        <f t="shared" si="1"/>
        <v>0</v>
      </c>
      <c r="G10" s="12">
        <f t="shared" si="2"/>
        <v>0</v>
      </c>
      <c r="H10" s="13">
        <f t="shared" si="3"/>
        <v>0</v>
      </c>
      <c r="I10" s="3"/>
      <c r="J10" s="3"/>
      <c r="K10" s="3"/>
    </row>
    <row r="11" spans="1:12" ht="20.149999999999999" customHeight="1" x14ac:dyDescent="0.35">
      <c r="A11" s="71"/>
      <c r="B11" s="84">
        <v>7</v>
      </c>
      <c r="C11" s="80"/>
      <c r="D11" s="80"/>
      <c r="E11" s="12">
        <f t="shared" si="0"/>
        <v>0</v>
      </c>
      <c r="F11" s="12">
        <f t="shared" si="1"/>
        <v>0</v>
      </c>
      <c r="G11" s="12">
        <f t="shared" si="2"/>
        <v>0</v>
      </c>
      <c r="H11" s="13">
        <f t="shared" si="3"/>
        <v>0</v>
      </c>
      <c r="I11" s="3"/>
      <c r="J11" s="3"/>
      <c r="K11" s="3"/>
    </row>
    <row r="12" spans="1:12" ht="20.149999999999999" customHeight="1" x14ac:dyDescent="0.35">
      <c r="A12" s="71"/>
      <c r="B12" s="84">
        <v>8</v>
      </c>
      <c r="C12" s="80"/>
      <c r="D12" s="80"/>
      <c r="E12" s="12">
        <f t="shared" si="0"/>
        <v>0</v>
      </c>
      <c r="F12" s="12">
        <f t="shared" si="1"/>
        <v>0</v>
      </c>
      <c r="G12" s="12">
        <f t="shared" si="2"/>
        <v>0</v>
      </c>
      <c r="H12" s="13">
        <f t="shared" si="3"/>
        <v>0</v>
      </c>
      <c r="I12" s="3"/>
      <c r="J12" s="3"/>
      <c r="K12" s="3"/>
    </row>
    <row r="13" spans="1:12" ht="20.149999999999999" customHeight="1" x14ac:dyDescent="0.35">
      <c r="A13" s="71"/>
      <c r="B13" s="84">
        <v>9</v>
      </c>
      <c r="C13" s="80"/>
      <c r="D13" s="80"/>
      <c r="E13" s="12">
        <f t="shared" si="0"/>
        <v>0</v>
      </c>
      <c r="F13" s="12">
        <f t="shared" si="1"/>
        <v>0</v>
      </c>
      <c r="G13" s="12">
        <f t="shared" si="2"/>
        <v>0</v>
      </c>
      <c r="H13" s="13">
        <f t="shared" si="3"/>
        <v>0</v>
      </c>
      <c r="I13" s="3"/>
      <c r="J13" s="3"/>
      <c r="K13" s="3"/>
    </row>
    <row r="14" spans="1:12" ht="20.149999999999999" customHeight="1" x14ac:dyDescent="0.35">
      <c r="A14" s="71"/>
      <c r="B14" s="84">
        <v>10</v>
      </c>
      <c r="C14" s="80"/>
      <c r="D14" s="80"/>
      <c r="E14" s="12">
        <f t="shared" si="0"/>
        <v>0</v>
      </c>
      <c r="F14" s="12">
        <f t="shared" si="1"/>
        <v>0</v>
      </c>
      <c r="G14" s="12">
        <f t="shared" si="2"/>
        <v>0</v>
      </c>
      <c r="H14" s="13">
        <f t="shared" si="3"/>
        <v>0</v>
      </c>
      <c r="I14" s="3"/>
      <c r="J14" s="3"/>
      <c r="K14" s="3"/>
    </row>
    <row r="15" spans="1:12" ht="20.149999999999999" customHeight="1" x14ac:dyDescent="0.35">
      <c r="A15" s="71"/>
      <c r="B15" s="84">
        <v>11</v>
      </c>
      <c r="C15" s="80"/>
      <c r="D15" s="80"/>
      <c r="E15" s="12">
        <f t="shared" si="0"/>
        <v>0</v>
      </c>
      <c r="F15" s="12">
        <f t="shared" si="1"/>
        <v>0</v>
      </c>
      <c r="G15" s="12">
        <f t="shared" si="2"/>
        <v>0</v>
      </c>
      <c r="H15" s="13">
        <f t="shared" si="3"/>
        <v>0</v>
      </c>
      <c r="I15" s="3"/>
      <c r="J15" s="3"/>
      <c r="K15" s="3"/>
    </row>
    <row r="16" spans="1:12" ht="20.149999999999999" customHeight="1" x14ac:dyDescent="0.35">
      <c r="A16" s="71"/>
      <c r="B16" s="84">
        <v>12</v>
      </c>
      <c r="C16" s="80"/>
      <c r="D16" s="80"/>
      <c r="E16" s="12">
        <f t="shared" si="0"/>
        <v>0</v>
      </c>
      <c r="F16" s="12">
        <f t="shared" si="1"/>
        <v>0</v>
      </c>
      <c r="G16" s="12">
        <f t="shared" si="2"/>
        <v>0</v>
      </c>
      <c r="H16" s="13">
        <f t="shared" si="3"/>
        <v>0</v>
      </c>
      <c r="I16" s="3"/>
      <c r="J16" s="3"/>
      <c r="K16" s="3"/>
    </row>
    <row r="17" spans="1:11" ht="20.149999999999999" customHeight="1" x14ac:dyDescent="0.35">
      <c r="A17" s="71"/>
      <c r="B17" s="83">
        <v>13</v>
      </c>
      <c r="C17" s="80"/>
      <c r="D17" s="80"/>
      <c r="E17" s="12">
        <f t="shared" si="0"/>
        <v>0</v>
      </c>
      <c r="F17" s="12">
        <f t="shared" si="1"/>
        <v>0</v>
      </c>
      <c r="G17" s="12">
        <f t="shared" si="2"/>
        <v>0</v>
      </c>
      <c r="H17" s="13">
        <f t="shared" si="3"/>
        <v>0</v>
      </c>
      <c r="I17" s="3"/>
      <c r="J17" s="3"/>
      <c r="K17" s="3"/>
    </row>
    <row r="18" spans="1:11" ht="20.149999999999999" customHeight="1" x14ac:dyDescent="0.35">
      <c r="A18" s="71"/>
      <c r="B18" s="84">
        <v>14</v>
      </c>
      <c r="C18" s="80"/>
      <c r="D18" s="80"/>
      <c r="E18" s="12">
        <f t="shared" si="0"/>
        <v>0</v>
      </c>
      <c r="F18" s="12">
        <f t="shared" si="1"/>
        <v>0</v>
      </c>
      <c r="G18" s="12">
        <f t="shared" si="2"/>
        <v>0</v>
      </c>
      <c r="H18" s="13">
        <f t="shared" si="3"/>
        <v>0</v>
      </c>
      <c r="I18" s="3"/>
      <c r="J18" s="3"/>
      <c r="K18" s="3"/>
    </row>
    <row r="19" spans="1:11" ht="20.149999999999999" customHeight="1" x14ac:dyDescent="0.35">
      <c r="A19" s="71"/>
      <c r="B19" s="84">
        <v>15</v>
      </c>
      <c r="C19" s="80"/>
      <c r="D19" s="80"/>
      <c r="E19" s="12">
        <f t="shared" si="0"/>
        <v>0</v>
      </c>
      <c r="F19" s="12">
        <f t="shared" si="1"/>
        <v>0</v>
      </c>
      <c r="G19" s="12">
        <f t="shared" si="2"/>
        <v>0</v>
      </c>
      <c r="H19" s="13">
        <f t="shared" si="3"/>
        <v>0</v>
      </c>
      <c r="I19" s="3"/>
      <c r="J19" s="3"/>
      <c r="K19" s="3"/>
    </row>
    <row r="20" spans="1:11" ht="20.149999999999999" customHeight="1" x14ac:dyDescent="0.35">
      <c r="A20" s="71"/>
      <c r="B20" s="84">
        <v>16</v>
      </c>
      <c r="C20" s="80"/>
      <c r="D20" s="80"/>
      <c r="E20" s="12">
        <f t="shared" si="0"/>
        <v>0</v>
      </c>
      <c r="F20" s="12">
        <f t="shared" si="1"/>
        <v>0</v>
      </c>
      <c r="G20" s="12">
        <f t="shared" si="2"/>
        <v>0</v>
      </c>
      <c r="H20" s="13">
        <f t="shared" si="3"/>
        <v>0</v>
      </c>
      <c r="I20" s="3"/>
      <c r="J20" s="3"/>
      <c r="K20" s="3"/>
    </row>
    <row r="21" spans="1:11" ht="20.149999999999999" customHeight="1" x14ac:dyDescent="0.35">
      <c r="A21" s="71"/>
      <c r="B21" s="84">
        <v>17</v>
      </c>
      <c r="C21" s="80"/>
      <c r="D21" s="80"/>
      <c r="E21" s="12">
        <f t="shared" si="0"/>
        <v>0</v>
      </c>
      <c r="F21" s="12">
        <f t="shared" si="1"/>
        <v>0</v>
      </c>
      <c r="G21" s="12">
        <f t="shared" si="2"/>
        <v>0</v>
      </c>
      <c r="H21" s="13">
        <f t="shared" si="3"/>
        <v>0</v>
      </c>
      <c r="I21" s="3"/>
      <c r="J21" s="3"/>
      <c r="K21" s="3"/>
    </row>
    <row r="22" spans="1:11" ht="20.149999999999999" customHeight="1" x14ac:dyDescent="0.35">
      <c r="A22" s="71"/>
      <c r="B22" s="84">
        <v>18</v>
      </c>
      <c r="C22" s="80"/>
      <c r="D22" s="80"/>
      <c r="E22" s="12">
        <f t="shared" si="0"/>
        <v>0</v>
      </c>
      <c r="F22" s="12">
        <f t="shared" si="1"/>
        <v>0</v>
      </c>
      <c r="G22" s="12">
        <f t="shared" si="2"/>
        <v>0</v>
      </c>
      <c r="H22" s="13">
        <f t="shared" si="3"/>
        <v>0</v>
      </c>
      <c r="I22" s="3"/>
      <c r="J22" s="3"/>
      <c r="K22" s="3"/>
    </row>
    <row r="23" spans="1:11" ht="20.149999999999999" customHeight="1" x14ac:dyDescent="0.35">
      <c r="A23" s="71"/>
      <c r="B23" s="84">
        <v>19</v>
      </c>
      <c r="C23" s="80"/>
      <c r="D23" s="80"/>
      <c r="E23" s="12">
        <f t="shared" si="0"/>
        <v>0</v>
      </c>
      <c r="F23" s="12">
        <f t="shared" si="1"/>
        <v>0</v>
      </c>
      <c r="G23" s="12">
        <f t="shared" si="2"/>
        <v>0</v>
      </c>
      <c r="H23" s="13">
        <f t="shared" si="3"/>
        <v>0</v>
      </c>
      <c r="I23" s="3"/>
      <c r="J23" s="3"/>
      <c r="K23" s="3"/>
    </row>
    <row r="24" spans="1:11" ht="20.149999999999999" customHeight="1" x14ac:dyDescent="0.35">
      <c r="A24" s="71"/>
      <c r="B24" s="84">
        <v>20</v>
      </c>
      <c r="C24" s="80"/>
      <c r="D24" s="80"/>
      <c r="E24" s="12">
        <f t="shared" si="0"/>
        <v>0</v>
      </c>
      <c r="F24" s="12">
        <f t="shared" si="1"/>
        <v>0</v>
      </c>
      <c r="G24" s="12">
        <f t="shared" si="2"/>
        <v>0</v>
      </c>
      <c r="H24" s="13">
        <f t="shared" si="3"/>
        <v>0</v>
      </c>
      <c r="I24" s="3"/>
      <c r="J24" s="3"/>
      <c r="K24" s="3"/>
    </row>
    <row r="25" spans="1:11" ht="20.149999999999999" customHeight="1" x14ac:dyDescent="0.35">
      <c r="A25" s="71"/>
      <c r="B25" s="84">
        <v>21</v>
      </c>
      <c r="C25" s="80"/>
      <c r="D25" s="80"/>
      <c r="E25" s="12">
        <f t="shared" si="0"/>
        <v>0</v>
      </c>
      <c r="F25" s="12">
        <f t="shared" si="1"/>
        <v>0</v>
      </c>
      <c r="G25" s="12">
        <f t="shared" si="2"/>
        <v>0</v>
      </c>
      <c r="H25" s="13">
        <f t="shared" si="3"/>
        <v>0</v>
      </c>
      <c r="I25" s="3"/>
      <c r="J25" s="3"/>
      <c r="K25" s="3"/>
    </row>
    <row r="26" spans="1:11" ht="20.149999999999999" customHeight="1" x14ac:dyDescent="0.35">
      <c r="A26" s="71"/>
      <c r="B26" s="84">
        <v>22</v>
      </c>
      <c r="C26" s="80"/>
      <c r="D26" s="80"/>
      <c r="E26" s="12">
        <f t="shared" si="0"/>
        <v>0</v>
      </c>
      <c r="F26" s="12">
        <f t="shared" si="1"/>
        <v>0</v>
      </c>
      <c r="G26" s="12">
        <f t="shared" si="2"/>
        <v>0</v>
      </c>
      <c r="H26" s="13">
        <f t="shared" si="3"/>
        <v>0</v>
      </c>
      <c r="I26" s="3"/>
      <c r="J26" s="3"/>
      <c r="K26" s="3"/>
    </row>
    <row r="27" spans="1:11" ht="20.149999999999999" customHeight="1" x14ac:dyDescent="0.35">
      <c r="A27" s="71"/>
      <c r="B27" s="84">
        <v>23</v>
      </c>
      <c r="C27" s="80"/>
      <c r="D27" s="80"/>
      <c r="E27" s="12">
        <f t="shared" si="0"/>
        <v>0</v>
      </c>
      <c r="F27" s="12">
        <f t="shared" si="1"/>
        <v>0</v>
      </c>
      <c r="G27" s="12">
        <f t="shared" si="2"/>
        <v>0</v>
      </c>
      <c r="H27" s="13">
        <f t="shared" si="3"/>
        <v>0</v>
      </c>
      <c r="I27" s="3"/>
      <c r="J27" s="3"/>
      <c r="K27" s="3"/>
    </row>
    <row r="28" spans="1:11" ht="20.149999999999999" customHeight="1" thickBot="1" x14ac:dyDescent="0.4">
      <c r="A28" s="71"/>
      <c r="B28" s="85">
        <v>24</v>
      </c>
      <c r="C28" s="76"/>
      <c r="D28" s="76"/>
      <c r="E28" s="14">
        <f t="shared" si="0"/>
        <v>0</v>
      </c>
      <c r="F28" s="14">
        <f t="shared" si="1"/>
        <v>0</v>
      </c>
      <c r="G28" s="14">
        <f t="shared" si="2"/>
        <v>0</v>
      </c>
      <c r="H28" s="15">
        <f t="shared" si="3"/>
        <v>0</v>
      </c>
      <c r="I28" s="3"/>
      <c r="J28" s="3"/>
      <c r="K28" s="3"/>
    </row>
    <row r="29" spans="1:11" ht="20.149999999999999" customHeight="1" x14ac:dyDescent="0.35">
      <c r="A29" s="71"/>
      <c r="B29" s="17"/>
      <c r="C29" s="17"/>
      <c r="D29" s="17"/>
      <c r="E29" s="18"/>
      <c r="F29" s="18"/>
      <c r="G29" s="18"/>
      <c r="H29" s="18"/>
      <c r="I29" s="3"/>
      <c r="J29" s="3"/>
      <c r="K29" s="3"/>
    </row>
    <row r="30" spans="1:11" ht="20.149999999999999" customHeight="1" x14ac:dyDescent="0.35">
      <c r="A30" s="71"/>
      <c r="B30" s="17"/>
      <c r="C30" s="17"/>
      <c r="D30" s="17"/>
      <c r="E30" s="18"/>
      <c r="F30" s="18"/>
      <c r="G30" s="18"/>
      <c r="H30" s="18"/>
      <c r="I30" s="3"/>
      <c r="J30" s="3"/>
      <c r="K30" s="3"/>
    </row>
    <row r="31" spans="1:11" ht="20.149999999999999" customHeight="1" x14ac:dyDescent="0.35">
      <c r="A31" s="71"/>
      <c r="B31" s="17"/>
      <c r="C31" s="17"/>
      <c r="D31" s="17"/>
      <c r="E31" s="18"/>
      <c r="F31" s="18"/>
      <c r="G31" s="18"/>
      <c r="H31" s="18"/>
      <c r="I31" s="3"/>
      <c r="J31" s="3"/>
      <c r="K31" s="3"/>
    </row>
    <row r="32" spans="1:11" ht="20.149999999999999" customHeight="1" x14ac:dyDescent="0.35">
      <c r="A32" s="71"/>
      <c r="B32" s="17"/>
      <c r="C32" s="17"/>
      <c r="D32" s="17"/>
      <c r="E32" s="18"/>
      <c r="F32" s="18"/>
      <c r="G32" s="18"/>
      <c r="H32" s="18"/>
      <c r="I32" s="3"/>
      <c r="J32" s="3"/>
      <c r="K32" s="3"/>
    </row>
    <row r="33" spans="1:11" ht="20.149999999999999" customHeight="1" x14ac:dyDescent="0.35">
      <c r="A33" s="71"/>
      <c r="B33" s="17"/>
      <c r="C33" s="17"/>
      <c r="D33" s="17"/>
      <c r="E33" s="18"/>
      <c r="F33" s="18"/>
      <c r="G33" s="18"/>
      <c r="H33" s="18"/>
      <c r="I33" s="3"/>
      <c r="J33" s="3"/>
      <c r="K33" s="3"/>
    </row>
    <row r="34" spans="1:11" ht="20.149999999999999" customHeight="1" x14ac:dyDescent="0.35">
      <c r="A34" s="71"/>
      <c r="B34" s="17"/>
      <c r="C34" s="17"/>
      <c r="D34" s="17"/>
      <c r="E34" s="18"/>
      <c r="F34" s="18"/>
      <c r="G34" s="18"/>
      <c r="H34" s="18"/>
      <c r="I34" s="3"/>
      <c r="J34" s="3"/>
      <c r="K34" s="3"/>
    </row>
    <row r="35" spans="1:11" ht="20.149999999999999" customHeight="1" x14ac:dyDescent="0.35">
      <c r="A35" s="71"/>
      <c r="B35" s="17"/>
      <c r="C35" s="17"/>
      <c r="D35" s="17"/>
      <c r="E35" s="18"/>
      <c r="F35" s="18"/>
      <c r="G35" s="18"/>
      <c r="H35" s="18"/>
      <c r="I35" s="3"/>
      <c r="J35" s="3"/>
      <c r="K35" s="3"/>
    </row>
    <row r="36" spans="1:11" ht="20.149999999999999" customHeight="1" x14ac:dyDescent="0.35">
      <c r="A36" s="71"/>
      <c r="B36" s="17"/>
      <c r="C36" s="17"/>
      <c r="D36" s="17"/>
      <c r="E36" s="18"/>
      <c r="F36" s="18"/>
      <c r="G36" s="18"/>
      <c r="H36" s="18"/>
      <c r="I36" s="3"/>
      <c r="J36" s="3"/>
      <c r="K36" s="3"/>
    </row>
    <row r="37" spans="1:11" ht="20.149999999999999" customHeight="1" x14ac:dyDescent="0.35">
      <c r="A37" s="71"/>
      <c r="B37" s="17"/>
      <c r="C37" s="17"/>
      <c r="D37" s="17"/>
      <c r="E37" s="18"/>
      <c r="F37" s="18"/>
      <c r="G37" s="18"/>
      <c r="H37" s="18"/>
      <c r="I37" s="3"/>
      <c r="J37" s="3"/>
      <c r="K37" s="3"/>
    </row>
    <row r="38" spans="1:11" ht="20.149999999999999" customHeight="1" x14ac:dyDescent="0.35">
      <c r="A38" s="71"/>
      <c r="B38" s="17"/>
      <c r="C38" s="17"/>
      <c r="D38" s="17"/>
      <c r="E38" s="18"/>
      <c r="F38" s="18"/>
      <c r="G38" s="18"/>
      <c r="H38" s="18"/>
      <c r="I38" s="3"/>
      <c r="J38" s="3"/>
      <c r="K38" s="3"/>
    </row>
    <row r="39" spans="1:11" ht="20.149999999999999" customHeight="1" x14ac:dyDescent="0.35">
      <c r="A39" s="71"/>
      <c r="B39" s="17"/>
      <c r="C39" s="17"/>
      <c r="D39" s="17"/>
      <c r="E39" s="18"/>
      <c r="F39" s="18"/>
      <c r="G39" s="18"/>
      <c r="H39" s="18"/>
      <c r="I39" s="3"/>
      <c r="J39" s="3"/>
      <c r="K39" s="3"/>
    </row>
    <row r="40" spans="1:11" ht="20.149999999999999" customHeight="1" x14ac:dyDescent="0.35">
      <c r="A40" s="71"/>
      <c r="B40" s="17"/>
      <c r="C40" s="17"/>
      <c r="D40" s="17"/>
      <c r="E40" s="18"/>
      <c r="F40" s="18"/>
      <c r="G40" s="18"/>
      <c r="H40" s="18"/>
      <c r="I40" s="3"/>
      <c r="J40" s="3"/>
      <c r="K40" s="3"/>
    </row>
    <row r="41" spans="1:11" ht="20.149999999999999" customHeight="1" x14ac:dyDescent="0.35">
      <c r="A41" s="71"/>
      <c r="B41" s="17"/>
      <c r="C41" s="17"/>
      <c r="D41" s="17"/>
      <c r="E41" s="18"/>
      <c r="F41" s="18"/>
      <c r="G41" s="18"/>
      <c r="H41" s="18"/>
      <c r="I41" s="3"/>
      <c r="J41" s="3"/>
      <c r="K41" s="3"/>
    </row>
    <row r="42" spans="1:11" ht="20.149999999999999" customHeight="1" x14ac:dyDescent="0.35">
      <c r="A42" s="71"/>
      <c r="B42" s="17"/>
      <c r="C42" s="17"/>
      <c r="D42" s="17"/>
      <c r="E42" s="18"/>
      <c r="F42" s="18"/>
      <c r="G42" s="18"/>
      <c r="H42" s="18"/>
      <c r="I42" s="3"/>
      <c r="J42" s="3"/>
      <c r="K42" s="3"/>
    </row>
    <row r="43" spans="1:11" ht="20.149999999999999" customHeight="1" x14ac:dyDescent="0.35">
      <c r="A43" s="71"/>
      <c r="B43" s="17"/>
      <c r="C43" s="17"/>
      <c r="D43" s="17"/>
      <c r="E43" s="18"/>
      <c r="F43" s="18"/>
      <c r="G43" s="18"/>
      <c r="H43" s="18"/>
      <c r="I43" s="3"/>
      <c r="J43" s="3"/>
      <c r="K43" s="3"/>
    </row>
    <row r="44" spans="1:11" ht="20.149999999999999" customHeight="1" x14ac:dyDescent="0.35">
      <c r="A44" s="71"/>
      <c r="B44" s="17"/>
      <c r="C44" s="17"/>
      <c r="D44" s="17"/>
      <c r="E44" s="18"/>
      <c r="F44" s="18"/>
      <c r="G44" s="18"/>
      <c r="H44" s="18"/>
      <c r="I44" s="3"/>
      <c r="J44" s="3"/>
      <c r="K44" s="3"/>
    </row>
    <row r="45" spans="1:11" ht="20.149999999999999" customHeight="1" x14ac:dyDescent="0.35">
      <c r="A45" s="71"/>
      <c r="B45" s="17"/>
      <c r="C45" s="17"/>
      <c r="D45" s="17"/>
      <c r="E45" s="18"/>
      <c r="F45" s="18"/>
      <c r="G45" s="18"/>
      <c r="H45" s="18"/>
      <c r="I45" s="3"/>
      <c r="J45" s="3"/>
      <c r="K45" s="3"/>
    </row>
    <row r="46" spans="1:11" ht="20.149999999999999" customHeight="1" x14ac:dyDescent="0.35">
      <c r="A46" s="71"/>
      <c r="B46" s="17"/>
      <c r="C46" s="17"/>
      <c r="D46" s="17"/>
      <c r="E46" s="18"/>
      <c r="F46" s="18"/>
      <c r="G46" s="18"/>
      <c r="H46" s="18"/>
      <c r="I46" s="3"/>
      <c r="J46" s="3"/>
      <c r="K46" s="3"/>
    </row>
    <row r="47" spans="1:11" ht="20.149999999999999" customHeight="1" x14ac:dyDescent="0.35">
      <c r="A47" s="71"/>
      <c r="B47" s="17"/>
      <c r="C47" s="17"/>
      <c r="D47" s="17"/>
      <c r="E47" s="18"/>
      <c r="F47" s="18"/>
      <c r="G47" s="18"/>
      <c r="H47" s="18"/>
      <c r="I47" s="3"/>
      <c r="J47" s="3"/>
      <c r="K47" s="3"/>
    </row>
    <row r="48" spans="1:11" ht="20.149999999999999" customHeight="1" x14ac:dyDescent="0.35">
      <c r="A48" s="71"/>
      <c r="B48" s="17"/>
      <c r="C48" s="17"/>
      <c r="D48" s="17"/>
      <c r="E48" s="18"/>
      <c r="F48" s="18"/>
      <c r="G48" s="18"/>
      <c r="H48" s="18"/>
      <c r="I48" s="3"/>
      <c r="J48" s="3"/>
      <c r="K48" s="3"/>
    </row>
    <row r="49" spans="1:11" ht="20.149999999999999" customHeight="1" x14ac:dyDescent="0.35">
      <c r="A49" s="71"/>
      <c r="B49" s="17"/>
      <c r="C49" s="17"/>
      <c r="D49" s="17"/>
      <c r="E49" s="18"/>
      <c r="F49" s="18"/>
      <c r="G49" s="18"/>
      <c r="H49" s="18"/>
      <c r="I49" s="3"/>
      <c r="J49" s="3"/>
      <c r="K49" s="3"/>
    </row>
    <row r="50" spans="1:11" ht="20.149999999999999" customHeight="1" x14ac:dyDescent="0.35">
      <c r="A50" s="71"/>
      <c r="B50" s="17"/>
      <c r="C50" s="17"/>
      <c r="D50" s="17"/>
      <c r="E50" s="18"/>
      <c r="F50" s="18"/>
      <c r="G50" s="18"/>
      <c r="H50" s="18"/>
      <c r="I50" s="3"/>
      <c r="J50" s="3"/>
      <c r="K50" s="3"/>
    </row>
    <row r="51" spans="1:11" ht="20.149999999999999" customHeight="1" x14ac:dyDescent="0.35">
      <c r="A51" s="71"/>
      <c r="B51" s="17"/>
      <c r="C51" s="17"/>
      <c r="D51" s="17"/>
      <c r="E51" s="18"/>
      <c r="F51" s="18"/>
      <c r="G51" s="18"/>
      <c r="H51" s="18"/>
      <c r="I51" s="3"/>
      <c r="J51" s="3"/>
      <c r="K51" s="3"/>
    </row>
    <row r="52" spans="1:11" ht="20.149999999999999" customHeight="1" x14ac:dyDescent="0.35">
      <c r="A52" s="71"/>
      <c r="B52" s="17"/>
      <c r="C52" s="17"/>
      <c r="D52" s="17"/>
      <c r="E52" s="18"/>
      <c r="F52" s="18"/>
      <c r="G52" s="18"/>
      <c r="H52" s="18"/>
      <c r="I52" s="3"/>
      <c r="J52" s="3"/>
      <c r="K52" s="3"/>
    </row>
    <row r="53" spans="1:11" ht="20.149999999999999" customHeight="1" x14ac:dyDescent="0.35">
      <c r="A53" s="71"/>
      <c r="B53" s="17"/>
      <c r="C53" s="17"/>
      <c r="D53" s="17"/>
      <c r="E53" s="18"/>
      <c r="F53" s="18"/>
      <c r="G53" s="18"/>
      <c r="H53" s="18"/>
      <c r="I53" s="3"/>
      <c r="J53" s="3"/>
      <c r="K53" s="3"/>
    </row>
    <row r="54" spans="1:11" ht="20.149999999999999" customHeight="1" x14ac:dyDescent="0.35">
      <c r="A54" s="71"/>
      <c r="B54" s="17"/>
      <c r="C54" s="17"/>
      <c r="D54" s="17"/>
      <c r="E54" s="18"/>
      <c r="F54" s="18"/>
      <c r="G54" s="18"/>
      <c r="H54" s="18"/>
      <c r="I54" s="3"/>
      <c r="J54" s="3"/>
      <c r="K54" s="3"/>
    </row>
    <row r="55" spans="1:11" ht="20.149999999999999" customHeight="1" x14ac:dyDescent="0.35">
      <c r="A55" s="71"/>
      <c r="B55" s="17"/>
      <c r="C55" s="17"/>
      <c r="D55" s="17"/>
      <c r="E55" s="18"/>
      <c r="F55" s="18"/>
      <c r="G55" s="18"/>
      <c r="H55" s="18"/>
      <c r="I55" s="3"/>
      <c r="J55" s="3"/>
      <c r="K55" s="3"/>
    </row>
    <row r="56" spans="1:11" ht="20.149999999999999" customHeight="1" x14ac:dyDescent="0.35">
      <c r="A56" s="71"/>
      <c r="B56" s="17"/>
      <c r="C56" s="17"/>
      <c r="D56" s="17"/>
      <c r="E56" s="18"/>
      <c r="F56" s="18"/>
      <c r="G56" s="18"/>
      <c r="H56" s="18"/>
      <c r="I56" s="3"/>
      <c r="J56" s="3"/>
      <c r="K56" s="3"/>
    </row>
    <row r="57" spans="1:11" ht="20.149999999999999" customHeight="1" x14ac:dyDescent="0.35">
      <c r="A57" s="71"/>
      <c r="B57" s="17"/>
      <c r="C57" s="17"/>
      <c r="D57" s="17"/>
      <c r="E57" s="18"/>
      <c r="F57" s="18"/>
      <c r="G57" s="18"/>
      <c r="H57" s="18"/>
      <c r="I57" s="3"/>
      <c r="J57" s="3"/>
      <c r="K57" s="3"/>
    </row>
    <row r="58" spans="1:11" ht="20.149999999999999" customHeight="1" x14ac:dyDescent="0.35">
      <c r="A58" s="71"/>
      <c r="B58" s="17"/>
      <c r="C58" s="17"/>
      <c r="D58" s="17"/>
      <c r="E58" s="18"/>
      <c r="F58" s="18"/>
      <c r="G58" s="18"/>
      <c r="H58" s="18"/>
      <c r="I58" s="3"/>
      <c r="J58" s="3"/>
      <c r="K58" s="3"/>
    </row>
    <row r="59" spans="1:11" ht="20.149999999999999" customHeight="1" x14ac:dyDescent="0.35">
      <c r="A59" s="71"/>
      <c r="B59" s="17"/>
      <c r="C59" s="17"/>
      <c r="D59" s="17"/>
      <c r="E59" s="18"/>
      <c r="F59" s="18"/>
      <c r="G59" s="18"/>
      <c r="H59" s="18"/>
      <c r="I59" s="3"/>
      <c r="J59" s="3"/>
      <c r="K59" s="3"/>
    </row>
    <row r="60" spans="1:11" ht="20.149999999999999" customHeight="1" x14ac:dyDescent="0.35">
      <c r="A60" s="71"/>
      <c r="B60" s="17"/>
      <c r="C60" s="17"/>
      <c r="D60" s="17"/>
      <c r="E60" s="18"/>
      <c r="F60" s="18"/>
      <c r="G60" s="18"/>
      <c r="H60" s="18"/>
      <c r="I60" s="3"/>
      <c r="J60" s="3"/>
      <c r="K60" s="3"/>
    </row>
    <row r="61" spans="1:11" ht="20.149999999999999" customHeight="1" x14ac:dyDescent="0.35">
      <c r="A61" s="71"/>
      <c r="B61" s="17"/>
      <c r="C61" s="17"/>
      <c r="D61" s="17"/>
      <c r="E61" s="18"/>
      <c r="F61" s="18"/>
      <c r="G61" s="18"/>
      <c r="H61" s="18"/>
      <c r="I61" s="3"/>
      <c r="J61" s="3"/>
      <c r="K61" s="3"/>
    </row>
    <row r="62" spans="1:11" ht="20.149999999999999" customHeight="1" x14ac:dyDescent="0.35">
      <c r="A62" s="71"/>
      <c r="B62" s="17"/>
      <c r="C62" s="17"/>
      <c r="D62" s="17"/>
      <c r="E62" s="18"/>
      <c r="F62" s="18"/>
      <c r="G62" s="18"/>
      <c r="H62" s="18"/>
      <c r="I62" s="3"/>
      <c r="J62" s="3"/>
      <c r="K62" s="3"/>
    </row>
    <row r="63" spans="1:11" ht="20.149999999999999" customHeight="1" x14ac:dyDescent="0.35">
      <c r="A63" s="71"/>
      <c r="B63" s="17"/>
      <c r="C63" s="17"/>
      <c r="D63" s="17"/>
      <c r="E63" s="18"/>
      <c r="F63" s="18"/>
      <c r="G63" s="18"/>
      <c r="H63" s="18"/>
      <c r="I63" s="3"/>
      <c r="J63" s="3"/>
      <c r="K63" s="3"/>
    </row>
    <row r="64" spans="1:11" ht="20.149999999999999" customHeight="1" x14ac:dyDescent="0.35">
      <c r="A64" s="71"/>
      <c r="B64" s="17"/>
      <c r="C64" s="17"/>
      <c r="D64" s="17"/>
      <c r="E64" s="18"/>
      <c r="F64" s="18"/>
      <c r="G64" s="18"/>
      <c r="H64" s="18"/>
      <c r="I64" s="3"/>
      <c r="J64" s="3"/>
      <c r="K64" s="3"/>
    </row>
    <row r="65" spans="1:11" ht="20.149999999999999" customHeight="1" x14ac:dyDescent="0.35">
      <c r="A65" s="71"/>
      <c r="B65" s="17"/>
      <c r="C65" s="17"/>
      <c r="D65" s="17"/>
      <c r="E65" s="18"/>
      <c r="F65" s="18"/>
      <c r="G65" s="18"/>
      <c r="H65" s="18"/>
      <c r="I65" s="3"/>
      <c r="J65" s="3"/>
      <c r="K65" s="3"/>
    </row>
    <row r="66" spans="1:11" ht="20.149999999999999" customHeight="1" x14ac:dyDescent="0.35">
      <c r="A66" s="71"/>
      <c r="B66" s="17"/>
      <c r="C66" s="17"/>
      <c r="D66" s="17"/>
      <c r="E66" s="18"/>
      <c r="F66" s="18"/>
      <c r="G66" s="18"/>
      <c r="H66" s="18"/>
      <c r="I66" s="3"/>
      <c r="J66" s="3"/>
      <c r="K66" s="3"/>
    </row>
    <row r="67" spans="1:11" ht="20.149999999999999" customHeight="1" x14ac:dyDescent="0.35">
      <c r="A67" s="71"/>
      <c r="B67" s="17"/>
      <c r="C67" s="17"/>
      <c r="D67" s="17"/>
      <c r="E67" s="18"/>
      <c r="F67" s="18"/>
      <c r="G67" s="18"/>
      <c r="H67" s="18"/>
      <c r="I67" s="3"/>
      <c r="J67" s="3"/>
      <c r="K67" s="3"/>
    </row>
    <row r="68" spans="1:11" ht="20.149999999999999" customHeight="1" x14ac:dyDescent="0.35">
      <c r="A68" s="71"/>
      <c r="B68" s="17"/>
      <c r="C68" s="17"/>
      <c r="D68" s="17"/>
      <c r="E68" s="18"/>
      <c r="F68" s="18"/>
      <c r="G68" s="18"/>
      <c r="H68" s="18"/>
      <c r="I68" s="3"/>
      <c r="J68" s="3"/>
      <c r="K68" s="3"/>
    </row>
    <row r="69" spans="1:11" ht="20.149999999999999" customHeight="1" x14ac:dyDescent="0.35">
      <c r="A69" s="71"/>
      <c r="B69" s="17"/>
      <c r="C69" s="17"/>
      <c r="D69" s="17"/>
      <c r="E69" s="18"/>
      <c r="F69" s="18"/>
      <c r="G69" s="18"/>
      <c r="H69" s="18"/>
      <c r="I69" s="3"/>
      <c r="J69" s="3"/>
      <c r="K69" s="3"/>
    </row>
    <row r="70" spans="1:11" ht="20.149999999999999" customHeight="1" x14ac:dyDescent="0.35">
      <c r="A70" s="71"/>
      <c r="B70" s="17"/>
      <c r="C70" s="17"/>
      <c r="D70" s="17"/>
      <c r="E70" s="18"/>
      <c r="F70" s="18"/>
      <c r="G70" s="18"/>
      <c r="H70" s="18"/>
      <c r="I70" s="3"/>
      <c r="J70" s="3"/>
      <c r="K70" s="3"/>
    </row>
    <row r="71" spans="1:11" ht="20.149999999999999" customHeight="1" x14ac:dyDescent="0.35">
      <c r="A71" s="71"/>
      <c r="B71" s="17"/>
      <c r="C71" s="17"/>
      <c r="D71" s="17"/>
      <c r="E71" s="18"/>
      <c r="F71" s="18"/>
      <c r="G71" s="18"/>
      <c r="H71" s="18"/>
      <c r="I71" s="3"/>
      <c r="J71" s="3"/>
      <c r="K71" s="3"/>
    </row>
    <row r="72" spans="1:11" ht="20.149999999999999" customHeight="1" x14ac:dyDescent="0.35">
      <c r="A72" s="71"/>
      <c r="B72" s="17"/>
      <c r="C72" s="17"/>
      <c r="D72" s="17"/>
      <c r="E72" s="18"/>
      <c r="F72" s="18"/>
      <c r="G72" s="18"/>
      <c r="H72" s="18"/>
      <c r="I72" s="3"/>
      <c r="J72" s="3"/>
      <c r="K72" s="3"/>
    </row>
    <row r="73" spans="1:11" ht="20.149999999999999" customHeight="1" x14ac:dyDescent="0.35">
      <c r="A73" s="71"/>
      <c r="B73" s="17"/>
      <c r="C73" s="17"/>
      <c r="D73" s="17"/>
      <c r="E73" s="18"/>
      <c r="F73" s="18"/>
      <c r="G73" s="18"/>
      <c r="H73" s="18"/>
      <c r="I73" s="3"/>
      <c r="J73" s="3"/>
      <c r="K73" s="3"/>
    </row>
    <row r="74" spans="1:11" ht="20.149999999999999" customHeight="1" x14ac:dyDescent="0.35">
      <c r="A74" s="71"/>
      <c r="B74" s="17"/>
      <c r="C74" s="17"/>
      <c r="D74" s="17"/>
      <c r="E74" s="18"/>
      <c r="F74" s="18"/>
      <c r="G74" s="18"/>
      <c r="H74" s="18"/>
      <c r="I74" s="3"/>
      <c r="J74" s="3"/>
      <c r="K74" s="3"/>
    </row>
    <row r="75" spans="1:11" ht="20.149999999999999" customHeight="1" x14ac:dyDescent="0.35">
      <c r="A75" s="71"/>
      <c r="B75" s="17"/>
      <c r="C75" s="17"/>
      <c r="D75" s="17"/>
      <c r="E75" s="18"/>
      <c r="F75" s="18"/>
      <c r="G75" s="18"/>
      <c r="H75" s="18"/>
      <c r="I75" s="3"/>
      <c r="J75" s="3"/>
      <c r="K75" s="3"/>
    </row>
    <row r="76" spans="1:11" ht="20.149999999999999" customHeight="1" x14ac:dyDescent="0.35">
      <c r="A76" s="71"/>
      <c r="B76" s="17"/>
      <c r="C76" s="17"/>
      <c r="D76" s="17"/>
      <c r="E76" s="18"/>
      <c r="F76" s="18"/>
      <c r="G76" s="18"/>
      <c r="H76" s="18"/>
      <c r="I76" s="3"/>
      <c r="J76" s="3"/>
      <c r="K76" s="3"/>
    </row>
    <row r="77" spans="1:11" ht="20.149999999999999" customHeight="1" x14ac:dyDescent="0.35">
      <c r="A77" s="71"/>
      <c r="B77" s="17"/>
      <c r="C77" s="17"/>
      <c r="D77" s="17"/>
      <c r="E77" s="18"/>
      <c r="F77" s="18"/>
      <c r="G77" s="18"/>
      <c r="H77" s="18"/>
      <c r="I77" s="3"/>
      <c r="J77" s="3"/>
      <c r="K77" s="3"/>
    </row>
    <row r="78" spans="1:11" ht="20.149999999999999" customHeight="1" x14ac:dyDescent="0.35">
      <c r="A78" s="71"/>
      <c r="B78" s="17"/>
      <c r="C78" s="17"/>
      <c r="D78" s="17"/>
      <c r="E78" s="18"/>
      <c r="F78" s="18"/>
      <c r="G78" s="18"/>
      <c r="H78" s="18"/>
      <c r="I78" s="3"/>
      <c r="J78" s="3"/>
      <c r="K78" s="3"/>
    </row>
    <row r="79" spans="1:11" ht="20.149999999999999" customHeight="1" x14ac:dyDescent="0.35">
      <c r="A79" s="71"/>
      <c r="B79" s="17"/>
      <c r="C79" s="17"/>
      <c r="D79" s="17"/>
      <c r="E79" s="18"/>
      <c r="F79" s="18"/>
      <c r="G79" s="18"/>
      <c r="H79" s="18"/>
      <c r="I79" s="3"/>
      <c r="J79" s="3"/>
      <c r="K79" s="3"/>
    </row>
    <row r="80" spans="1:11" ht="20.149999999999999" customHeight="1" x14ac:dyDescent="0.35">
      <c r="A80" s="71"/>
      <c r="B80" s="17"/>
      <c r="C80" s="17"/>
      <c r="D80" s="17"/>
      <c r="E80" s="18"/>
      <c r="F80" s="18"/>
      <c r="G80" s="18"/>
      <c r="H80" s="18"/>
      <c r="I80" s="3"/>
      <c r="J80" s="3"/>
      <c r="K80" s="3"/>
    </row>
    <row r="81" spans="1:11" ht="20.149999999999999" customHeight="1" x14ac:dyDescent="0.35">
      <c r="A81" s="71"/>
      <c r="B81" s="17"/>
      <c r="C81" s="17"/>
      <c r="D81" s="17"/>
      <c r="E81" s="18"/>
      <c r="F81" s="18"/>
      <c r="G81" s="18"/>
      <c r="H81" s="18"/>
      <c r="I81" s="3"/>
      <c r="J81" s="3"/>
      <c r="K81" s="3"/>
    </row>
    <row r="82" spans="1:11" ht="20.149999999999999" customHeight="1" x14ac:dyDescent="0.35">
      <c r="A82" s="71"/>
      <c r="B82" s="17"/>
      <c r="C82" s="17"/>
      <c r="D82" s="17"/>
      <c r="E82" s="18"/>
      <c r="F82" s="18"/>
      <c r="G82" s="18"/>
      <c r="H82" s="18"/>
      <c r="I82" s="3"/>
      <c r="J82" s="3"/>
      <c r="K82" s="3"/>
    </row>
    <row r="83" spans="1:11" ht="20.149999999999999" customHeight="1" x14ac:dyDescent="0.35">
      <c r="A83" s="71"/>
      <c r="B83" s="17"/>
      <c r="C83" s="17"/>
      <c r="D83" s="17"/>
      <c r="E83" s="18"/>
      <c r="F83" s="18"/>
      <c r="G83" s="18"/>
      <c r="H83" s="18"/>
      <c r="I83" s="3"/>
      <c r="J83" s="3"/>
      <c r="K83" s="3"/>
    </row>
    <row r="84" spans="1:11" ht="20.149999999999999" customHeight="1" x14ac:dyDescent="0.35">
      <c r="A84" s="71"/>
      <c r="B84" s="17"/>
      <c r="C84" s="17"/>
      <c r="D84" s="17"/>
      <c r="E84" s="18"/>
      <c r="F84" s="18"/>
      <c r="G84" s="18"/>
      <c r="H84" s="18"/>
      <c r="I84" s="3"/>
      <c r="J84" s="3"/>
      <c r="K84" s="3"/>
    </row>
    <row r="85" spans="1:11" ht="20.149999999999999" customHeight="1" x14ac:dyDescent="0.35">
      <c r="A85" s="71"/>
      <c r="B85" s="17"/>
      <c r="C85" s="17"/>
      <c r="D85" s="17"/>
      <c r="E85" s="18"/>
      <c r="F85" s="18"/>
      <c r="G85" s="18"/>
      <c r="H85" s="18"/>
      <c r="I85" s="3"/>
      <c r="J85" s="3"/>
      <c r="K85" s="3"/>
    </row>
    <row r="86" spans="1:11" ht="20.149999999999999" customHeight="1" x14ac:dyDescent="0.35">
      <c r="A86" s="71"/>
      <c r="B86" s="17"/>
      <c r="C86" s="17"/>
      <c r="D86" s="17"/>
      <c r="E86" s="18"/>
      <c r="F86" s="18"/>
      <c r="G86" s="18"/>
      <c r="H86" s="18"/>
      <c r="I86" s="3"/>
      <c r="J86" s="3"/>
      <c r="K86" s="3"/>
    </row>
    <row r="87" spans="1:11" ht="20.149999999999999" customHeight="1" x14ac:dyDescent="0.35">
      <c r="A87" s="71"/>
      <c r="B87" s="17"/>
      <c r="C87" s="17"/>
      <c r="D87" s="17"/>
      <c r="E87" s="18"/>
      <c r="F87" s="18"/>
      <c r="G87" s="18"/>
      <c r="H87" s="18"/>
      <c r="I87" s="3"/>
      <c r="J87" s="3"/>
      <c r="K87" s="3"/>
    </row>
    <row r="88" spans="1:11" ht="20.149999999999999" customHeight="1" x14ac:dyDescent="0.35">
      <c r="A88" s="71"/>
      <c r="B88" s="17"/>
      <c r="C88" s="17"/>
      <c r="D88" s="17"/>
      <c r="E88" s="18"/>
      <c r="F88" s="18"/>
      <c r="G88" s="18"/>
      <c r="H88" s="18"/>
      <c r="I88" s="3"/>
      <c r="J88" s="3"/>
      <c r="K88" s="3"/>
    </row>
    <row r="89" spans="1:11" ht="20.149999999999999" customHeight="1" x14ac:dyDescent="0.35">
      <c r="A89" s="71"/>
      <c r="B89" s="3"/>
      <c r="C89" s="3"/>
      <c r="D89" s="3"/>
      <c r="E89" s="3"/>
      <c r="F89" s="3"/>
      <c r="G89" s="18"/>
      <c r="H89" s="18"/>
      <c r="I89" s="3"/>
      <c r="J89" s="3"/>
      <c r="K89" s="3"/>
    </row>
    <row r="90" spans="1:11" ht="20.149999999999999" customHeight="1" x14ac:dyDescent="0.35">
      <c r="A90" s="71"/>
      <c r="B90" s="3"/>
      <c r="C90" s="3"/>
      <c r="D90" s="3"/>
      <c r="E90" s="3"/>
      <c r="F90" s="3"/>
      <c r="G90" s="18"/>
      <c r="H90" s="18"/>
      <c r="I90" s="3"/>
      <c r="J90" s="3"/>
      <c r="K90" s="3"/>
    </row>
    <row r="91" spans="1:11" ht="20.149999999999999" customHeight="1" x14ac:dyDescent="0.35">
      <c r="A91" s="71"/>
      <c r="B91" s="3"/>
      <c r="C91" s="3"/>
      <c r="D91" s="3"/>
      <c r="E91" s="3"/>
      <c r="F91" s="3"/>
      <c r="G91" s="18"/>
      <c r="H91" s="18"/>
      <c r="I91" s="3"/>
      <c r="J91" s="3"/>
      <c r="K91" s="3"/>
    </row>
    <row r="92" spans="1:11" ht="20.149999999999999" customHeight="1" x14ac:dyDescent="0.35">
      <c r="A92" s="71"/>
      <c r="B92" s="3"/>
      <c r="C92" s="3"/>
      <c r="D92" s="3"/>
      <c r="E92" s="3"/>
      <c r="F92" s="3"/>
      <c r="G92" s="18"/>
      <c r="H92" s="18"/>
      <c r="I92" s="3"/>
      <c r="J92" s="3"/>
      <c r="K92" s="3"/>
    </row>
    <row r="93" spans="1:11" ht="20.149999999999999" customHeight="1" x14ac:dyDescent="0.35">
      <c r="A93" s="71"/>
      <c r="B93" s="3"/>
      <c r="C93" s="3"/>
      <c r="D93" s="3"/>
      <c r="E93" s="3"/>
      <c r="F93" s="3"/>
      <c r="G93" s="18"/>
      <c r="H93" s="18"/>
      <c r="I93" s="3"/>
      <c r="J93" s="3"/>
      <c r="K93" s="3"/>
    </row>
    <row r="94" spans="1:11" ht="20.149999999999999" customHeight="1" x14ac:dyDescent="0.35">
      <c r="A94" s="71"/>
      <c r="B94" s="3"/>
      <c r="C94" s="3"/>
      <c r="D94" s="3"/>
      <c r="E94" s="3"/>
      <c r="F94" s="3"/>
      <c r="G94" s="18"/>
      <c r="H94" s="18"/>
      <c r="I94" s="3"/>
      <c r="J94" s="3"/>
      <c r="K94" s="3"/>
    </row>
    <row r="95" spans="1:11" ht="20.149999999999999" customHeight="1" x14ac:dyDescent="0.35">
      <c r="A95" s="71"/>
      <c r="B95" s="3"/>
      <c r="C95" s="3"/>
      <c r="D95" s="3"/>
      <c r="E95" s="3"/>
      <c r="F95" s="3"/>
      <c r="G95" s="18"/>
      <c r="H95" s="18"/>
      <c r="I95" s="3"/>
      <c r="J95" s="3"/>
      <c r="K95" s="3"/>
    </row>
    <row r="96" spans="1:11" ht="20.149999999999999" customHeight="1" x14ac:dyDescent="0.35">
      <c r="A96" s="71"/>
      <c r="B96" s="3"/>
      <c r="C96" s="3"/>
      <c r="D96" s="3"/>
      <c r="E96" s="3"/>
      <c r="F96" s="3"/>
      <c r="G96" s="18"/>
      <c r="H96" s="18"/>
      <c r="I96" s="3"/>
      <c r="J96" s="3"/>
      <c r="K96" s="3"/>
    </row>
    <row r="97" spans="1:11" ht="20.149999999999999" customHeight="1" x14ac:dyDescent="0.35">
      <c r="A97" s="71"/>
      <c r="B97" s="3"/>
      <c r="C97" s="3"/>
      <c r="D97" s="3"/>
      <c r="E97" s="3"/>
      <c r="F97" s="3"/>
      <c r="G97" s="18"/>
      <c r="H97" s="18"/>
      <c r="I97" s="3"/>
      <c r="J97" s="3"/>
      <c r="K97" s="3"/>
    </row>
    <row r="98" spans="1:11" ht="20.149999999999999" customHeight="1" x14ac:dyDescent="0.35">
      <c r="A98" s="71"/>
      <c r="B98" s="3"/>
      <c r="C98" s="3"/>
      <c r="D98" s="3"/>
      <c r="E98" s="3"/>
      <c r="F98" s="3"/>
      <c r="G98" s="18"/>
      <c r="H98" s="18"/>
      <c r="I98" s="3"/>
      <c r="J98" s="3"/>
      <c r="K98" s="3"/>
    </row>
    <row r="99" spans="1:11" ht="20.149999999999999" customHeight="1" x14ac:dyDescent="0.35">
      <c r="A99" s="71"/>
      <c r="B99" s="3"/>
      <c r="C99" s="3"/>
      <c r="D99" s="3"/>
      <c r="E99" s="3"/>
      <c r="F99" s="3"/>
      <c r="G99" s="18"/>
      <c r="H99" s="18"/>
      <c r="I99" s="3"/>
      <c r="J99" s="3"/>
      <c r="K99" s="3"/>
    </row>
    <row r="100" spans="1:11" ht="20.149999999999999" customHeight="1" thickBot="1" x14ac:dyDescent="0.4">
      <c r="A100" s="72"/>
      <c r="B100" s="3"/>
      <c r="C100" s="3"/>
      <c r="D100" s="3"/>
      <c r="E100" s="3"/>
      <c r="F100" s="3"/>
      <c r="G100" s="18"/>
      <c r="H100" s="18"/>
      <c r="I100" s="3"/>
      <c r="J100" s="3"/>
      <c r="K100" s="3"/>
    </row>
  </sheetData>
  <mergeCells count="4">
    <mergeCell ref="A1:K1"/>
    <mergeCell ref="A2:K2"/>
    <mergeCell ref="B3:D3"/>
    <mergeCell ref="E3:H3"/>
  </mergeCells>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0"/>
  <sheetViews>
    <sheetView zoomScale="80" zoomScaleNormal="80" workbookViewId="0">
      <selection sqref="A1:K1"/>
    </sheetView>
  </sheetViews>
  <sheetFormatPr defaultColWidth="9.1796875" defaultRowHeight="14.5" x14ac:dyDescent="0.35"/>
  <cols>
    <col min="1" max="1" width="20.7265625" style="1" customWidth="1"/>
    <col min="2" max="2" width="8.7265625" style="1" customWidth="1"/>
    <col min="3" max="4" width="15.7265625" style="1" customWidth="1"/>
    <col min="5" max="10" width="12.7265625" style="1" customWidth="1"/>
    <col min="11" max="11" width="10.7265625" style="1" customWidth="1"/>
    <col min="12" max="12" width="10.7265625" style="2" customWidth="1"/>
    <col min="13" max="16384" width="9.1796875" style="1"/>
  </cols>
  <sheetData>
    <row r="1" spans="1:12" ht="20.149999999999999" customHeight="1" thickBot="1" x14ac:dyDescent="0.4">
      <c r="A1" s="138" t="s">
        <v>104</v>
      </c>
      <c r="B1" s="139"/>
      <c r="C1" s="139"/>
      <c r="D1" s="139"/>
      <c r="E1" s="139"/>
      <c r="F1" s="139"/>
      <c r="G1" s="139"/>
      <c r="H1" s="139"/>
      <c r="I1" s="139"/>
      <c r="J1" s="156"/>
      <c r="K1" s="157"/>
      <c r="L1" s="64" t="str">
        <f>HYPERLINK("[Universal_Custom_PCR_Array_Panel_Conversion.xlsx]Data_Entry!$C$7","BACK")</f>
        <v>BACK</v>
      </c>
    </row>
    <row r="2" spans="1:12" ht="165.75" customHeight="1" thickBot="1" x14ac:dyDescent="0.4">
      <c r="A2" s="129" t="s">
        <v>329</v>
      </c>
      <c r="B2" s="130"/>
      <c r="C2" s="130"/>
      <c r="D2" s="130"/>
      <c r="E2" s="130"/>
      <c r="F2" s="130"/>
      <c r="G2" s="130"/>
      <c r="H2" s="130"/>
      <c r="I2" s="130"/>
      <c r="J2" s="151"/>
      <c r="K2" s="152"/>
    </row>
    <row r="3" spans="1:12" ht="20.149999999999999" customHeight="1" x14ac:dyDescent="0.35">
      <c r="A3" s="77" t="s">
        <v>299</v>
      </c>
      <c r="B3" s="133" t="s">
        <v>91</v>
      </c>
      <c r="C3" s="134"/>
      <c r="D3" s="153"/>
      <c r="E3" s="136" t="s">
        <v>105</v>
      </c>
      <c r="F3" s="144"/>
      <c r="G3" s="144"/>
      <c r="H3" s="144"/>
      <c r="I3" s="144"/>
      <c r="J3" s="137"/>
      <c r="K3" s="4"/>
    </row>
    <row r="4" spans="1:12" ht="20.149999999999999" customHeight="1" thickBot="1" x14ac:dyDescent="0.4">
      <c r="A4" s="5" t="s">
        <v>265</v>
      </c>
      <c r="B4" s="6" t="s">
        <v>93</v>
      </c>
      <c r="C4" s="7" t="s">
        <v>94</v>
      </c>
      <c r="D4" s="8" t="s">
        <v>95</v>
      </c>
      <c r="E4" s="6" t="s">
        <v>96</v>
      </c>
      <c r="F4" s="7" t="s">
        <v>97</v>
      </c>
      <c r="G4" s="7" t="s">
        <v>100</v>
      </c>
      <c r="H4" s="7" t="s">
        <v>103</v>
      </c>
      <c r="I4" s="7" t="s">
        <v>106</v>
      </c>
      <c r="J4" s="8" t="s">
        <v>107</v>
      </c>
      <c r="K4" s="4"/>
    </row>
    <row r="5" spans="1:12" ht="20.149999999999999" customHeight="1" x14ac:dyDescent="0.35">
      <c r="A5" s="70"/>
      <c r="B5" s="83">
        <v>1</v>
      </c>
      <c r="C5" s="80"/>
      <c r="D5" s="80"/>
      <c r="E5" s="21">
        <f>$A5</f>
        <v>0</v>
      </c>
      <c r="F5" s="21">
        <f>$A7</f>
        <v>0</v>
      </c>
      <c r="G5" s="21">
        <f>$A9</f>
        <v>0</v>
      </c>
      <c r="H5" s="21">
        <f>$A11</f>
        <v>0</v>
      </c>
      <c r="I5" s="21">
        <f>$A13</f>
        <v>0</v>
      </c>
      <c r="J5" s="10">
        <f>$A15</f>
        <v>0</v>
      </c>
      <c r="K5" s="4"/>
    </row>
    <row r="6" spans="1:12" ht="20.149999999999999" customHeight="1" x14ac:dyDescent="0.35">
      <c r="A6" s="71"/>
      <c r="B6" s="84">
        <v>2</v>
      </c>
      <c r="C6" s="80"/>
      <c r="D6" s="80"/>
      <c r="E6" s="12">
        <f>$A17</f>
        <v>0</v>
      </c>
      <c r="F6" s="12">
        <f>$A19</f>
        <v>0</v>
      </c>
      <c r="G6" s="12">
        <f>$A21</f>
        <v>0</v>
      </c>
      <c r="H6" s="12">
        <f>$A23</f>
        <v>0</v>
      </c>
      <c r="I6" s="12">
        <f>$A25</f>
        <v>0</v>
      </c>
      <c r="J6" s="13">
        <f>$A27</f>
        <v>0</v>
      </c>
      <c r="K6" s="4"/>
    </row>
    <row r="7" spans="1:12" ht="20.149999999999999" customHeight="1" x14ac:dyDescent="0.35">
      <c r="A7" s="71"/>
      <c r="B7" s="84">
        <v>3</v>
      </c>
      <c r="C7" s="80"/>
      <c r="D7" s="80"/>
      <c r="E7" s="12">
        <f>$A29</f>
        <v>0</v>
      </c>
      <c r="F7" s="12">
        <f>$A31</f>
        <v>0</v>
      </c>
      <c r="G7" s="12">
        <f>$A33</f>
        <v>0</v>
      </c>
      <c r="H7" s="12">
        <f>$A35</f>
        <v>0</v>
      </c>
      <c r="I7" s="12">
        <f>$A37</f>
        <v>0</v>
      </c>
      <c r="J7" s="13">
        <f>$A39</f>
        <v>0</v>
      </c>
      <c r="K7" s="4"/>
    </row>
    <row r="8" spans="1:12" ht="20.149999999999999" customHeight="1" x14ac:dyDescent="0.35">
      <c r="A8" s="71"/>
      <c r="B8" s="84">
        <v>4</v>
      </c>
      <c r="C8" s="80"/>
      <c r="D8" s="80"/>
      <c r="E8" s="12">
        <f>$A41</f>
        <v>0</v>
      </c>
      <c r="F8" s="12">
        <f>$A43</f>
        <v>0</v>
      </c>
      <c r="G8" s="12">
        <f>$A45</f>
        <v>0</v>
      </c>
      <c r="H8" s="12">
        <f>$A47</f>
        <v>0</v>
      </c>
      <c r="I8" s="12">
        <f>$A49</f>
        <v>0</v>
      </c>
      <c r="J8" s="13">
        <f>$A51</f>
        <v>0</v>
      </c>
      <c r="K8" s="3"/>
    </row>
    <row r="9" spans="1:12" ht="20.149999999999999" customHeight="1" x14ac:dyDescent="0.35">
      <c r="A9" s="71"/>
      <c r="B9" s="84">
        <v>5</v>
      </c>
      <c r="C9" s="80"/>
      <c r="D9" s="80"/>
      <c r="E9" s="12">
        <f>$A53</f>
        <v>0</v>
      </c>
      <c r="F9" s="12">
        <f>$A55</f>
        <v>0</v>
      </c>
      <c r="G9" s="12">
        <f>$A57</f>
        <v>0</v>
      </c>
      <c r="H9" s="12">
        <f>$A59</f>
        <v>0</v>
      </c>
      <c r="I9" s="12">
        <f>$A61</f>
        <v>0</v>
      </c>
      <c r="J9" s="13">
        <f>$A63</f>
        <v>0</v>
      </c>
      <c r="K9" s="3"/>
    </row>
    <row r="10" spans="1:12" ht="20.149999999999999" customHeight="1" x14ac:dyDescent="0.35">
      <c r="A10" s="71"/>
      <c r="B10" s="84">
        <v>6</v>
      </c>
      <c r="C10" s="80"/>
      <c r="D10" s="80"/>
      <c r="E10" s="12">
        <f>$A65</f>
        <v>0</v>
      </c>
      <c r="F10" s="12">
        <f>$A67</f>
        <v>0</v>
      </c>
      <c r="G10" s="12">
        <f>$A69</f>
        <v>0</v>
      </c>
      <c r="H10" s="12">
        <f>$A71</f>
        <v>0</v>
      </c>
      <c r="I10" s="12">
        <f>$A73</f>
        <v>0</v>
      </c>
      <c r="J10" s="13">
        <f>$A75</f>
        <v>0</v>
      </c>
      <c r="K10" s="3"/>
    </row>
    <row r="11" spans="1:12" ht="20.149999999999999" customHeight="1" x14ac:dyDescent="0.35">
      <c r="A11" s="71"/>
      <c r="B11" s="84">
        <v>7</v>
      </c>
      <c r="C11" s="80"/>
      <c r="D11" s="80"/>
      <c r="E11" s="12">
        <f>$A77</f>
        <v>0</v>
      </c>
      <c r="F11" s="12">
        <f>$A79</f>
        <v>0</v>
      </c>
      <c r="G11" s="12">
        <f>$A81</f>
        <v>0</v>
      </c>
      <c r="H11" s="12">
        <f>$A83</f>
        <v>0</v>
      </c>
      <c r="I11" s="12">
        <f>$A85</f>
        <v>0</v>
      </c>
      <c r="J11" s="13">
        <f>$A87</f>
        <v>0</v>
      </c>
      <c r="K11" s="3"/>
    </row>
    <row r="12" spans="1:12" ht="20.149999999999999" customHeight="1" x14ac:dyDescent="0.35">
      <c r="A12" s="71"/>
      <c r="B12" s="84">
        <v>8</v>
      </c>
      <c r="C12" s="80"/>
      <c r="D12" s="80"/>
      <c r="E12" s="12">
        <f>$A89</f>
        <v>0</v>
      </c>
      <c r="F12" s="12">
        <f>$A91</f>
        <v>0</v>
      </c>
      <c r="G12" s="12">
        <f>$A93</f>
        <v>0</v>
      </c>
      <c r="H12" s="12">
        <f>$A95</f>
        <v>0</v>
      </c>
      <c r="I12" s="12">
        <f>$A97</f>
        <v>0</v>
      </c>
      <c r="J12" s="13">
        <f>$A99</f>
        <v>0</v>
      </c>
      <c r="K12" s="3"/>
    </row>
    <row r="13" spans="1:12" ht="20.149999999999999" customHeight="1" x14ac:dyDescent="0.35">
      <c r="A13" s="71"/>
      <c r="B13" s="84">
        <v>9</v>
      </c>
      <c r="C13" s="80"/>
      <c r="D13" s="80"/>
      <c r="E13" s="12">
        <f>$A6</f>
        <v>0</v>
      </c>
      <c r="F13" s="12">
        <f>$A8</f>
        <v>0</v>
      </c>
      <c r="G13" s="12">
        <f>$A10</f>
        <v>0</v>
      </c>
      <c r="H13" s="12">
        <f>$A12</f>
        <v>0</v>
      </c>
      <c r="I13" s="12">
        <f>$A14</f>
        <v>0</v>
      </c>
      <c r="J13" s="13">
        <f>$A16</f>
        <v>0</v>
      </c>
      <c r="K13" s="3"/>
    </row>
    <row r="14" spans="1:12" ht="20.149999999999999" customHeight="1" x14ac:dyDescent="0.35">
      <c r="A14" s="71"/>
      <c r="B14" s="84">
        <v>10</v>
      </c>
      <c r="C14" s="80"/>
      <c r="D14" s="80"/>
      <c r="E14" s="12">
        <f>$A18</f>
        <v>0</v>
      </c>
      <c r="F14" s="12">
        <f>$A20</f>
        <v>0</v>
      </c>
      <c r="G14" s="12">
        <f>$A22</f>
        <v>0</v>
      </c>
      <c r="H14" s="12">
        <f>$A24</f>
        <v>0</v>
      </c>
      <c r="I14" s="12">
        <f>$A26</f>
        <v>0</v>
      </c>
      <c r="J14" s="13">
        <f>$A28</f>
        <v>0</v>
      </c>
      <c r="K14" s="3"/>
    </row>
    <row r="15" spans="1:12" ht="20.149999999999999" customHeight="1" x14ac:dyDescent="0.35">
      <c r="A15" s="71"/>
      <c r="B15" s="84">
        <v>11</v>
      </c>
      <c r="C15" s="80"/>
      <c r="D15" s="80"/>
      <c r="E15" s="12">
        <f>$A30</f>
        <v>0</v>
      </c>
      <c r="F15" s="12">
        <f>$A32</f>
        <v>0</v>
      </c>
      <c r="G15" s="12">
        <f>$A34</f>
        <v>0</v>
      </c>
      <c r="H15" s="12">
        <f>$A36</f>
        <v>0</v>
      </c>
      <c r="I15" s="12">
        <f>$A38</f>
        <v>0</v>
      </c>
      <c r="J15" s="13">
        <f>$A40</f>
        <v>0</v>
      </c>
      <c r="K15" s="3"/>
    </row>
    <row r="16" spans="1:12" ht="20.149999999999999" customHeight="1" x14ac:dyDescent="0.35">
      <c r="A16" s="71"/>
      <c r="B16" s="84">
        <v>12</v>
      </c>
      <c r="C16" s="80"/>
      <c r="D16" s="80"/>
      <c r="E16" s="12">
        <f>$A42</f>
        <v>0</v>
      </c>
      <c r="F16" s="12">
        <f>$A44</f>
        <v>0</v>
      </c>
      <c r="G16" s="12">
        <f>$A46</f>
        <v>0</v>
      </c>
      <c r="H16" s="12">
        <f>$A48</f>
        <v>0</v>
      </c>
      <c r="I16" s="12">
        <f>$A50</f>
        <v>0</v>
      </c>
      <c r="J16" s="13">
        <f>$A52</f>
        <v>0</v>
      </c>
      <c r="K16" s="3"/>
    </row>
    <row r="17" spans="1:11" ht="20.149999999999999" customHeight="1" x14ac:dyDescent="0.35">
      <c r="A17" s="71"/>
      <c r="B17" s="83">
        <v>13</v>
      </c>
      <c r="C17" s="80"/>
      <c r="D17" s="80"/>
      <c r="E17" s="12">
        <f>$A54</f>
        <v>0</v>
      </c>
      <c r="F17" s="12">
        <f>$A56</f>
        <v>0</v>
      </c>
      <c r="G17" s="12">
        <f>$A58</f>
        <v>0</v>
      </c>
      <c r="H17" s="12">
        <f>$A60</f>
        <v>0</v>
      </c>
      <c r="I17" s="12">
        <f>$A62</f>
        <v>0</v>
      </c>
      <c r="J17" s="13">
        <f>$A64</f>
        <v>0</v>
      </c>
      <c r="K17" s="3"/>
    </row>
    <row r="18" spans="1:11" ht="20.149999999999999" customHeight="1" x14ac:dyDescent="0.35">
      <c r="A18" s="71"/>
      <c r="B18" s="84">
        <v>14</v>
      </c>
      <c r="C18" s="80"/>
      <c r="D18" s="80"/>
      <c r="E18" s="12">
        <f>$A66</f>
        <v>0</v>
      </c>
      <c r="F18" s="12">
        <f>$A68</f>
        <v>0</v>
      </c>
      <c r="G18" s="12">
        <f>$A70</f>
        <v>0</v>
      </c>
      <c r="H18" s="12">
        <f>$A72</f>
        <v>0</v>
      </c>
      <c r="I18" s="12">
        <f>$A74</f>
        <v>0</v>
      </c>
      <c r="J18" s="13">
        <f>$A76</f>
        <v>0</v>
      </c>
      <c r="K18" s="3"/>
    </row>
    <row r="19" spans="1:11" ht="20.149999999999999" customHeight="1" x14ac:dyDescent="0.35">
      <c r="A19" s="71"/>
      <c r="B19" s="84">
        <v>15</v>
      </c>
      <c r="C19" s="80"/>
      <c r="D19" s="80"/>
      <c r="E19" s="12">
        <f>$A78</f>
        <v>0</v>
      </c>
      <c r="F19" s="12">
        <f>$A80</f>
        <v>0</v>
      </c>
      <c r="G19" s="12">
        <f>$A82</f>
        <v>0</v>
      </c>
      <c r="H19" s="12">
        <f>$A84</f>
        <v>0</v>
      </c>
      <c r="I19" s="12">
        <f>$A86</f>
        <v>0</v>
      </c>
      <c r="J19" s="13">
        <f>$A88</f>
        <v>0</v>
      </c>
      <c r="K19" s="3"/>
    </row>
    <row r="20" spans="1:11" ht="20.149999999999999" customHeight="1" thickBot="1" x14ac:dyDescent="0.4">
      <c r="A20" s="71"/>
      <c r="B20" s="85">
        <v>16</v>
      </c>
      <c r="C20" s="76"/>
      <c r="D20" s="76"/>
      <c r="E20" s="14">
        <f>$A90</f>
        <v>0</v>
      </c>
      <c r="F20" s="14">
        <f>$A92</f>
        <v>0</v>
      </c>
      <c r="G20" s="14">
        <f>$A94</f>
        <v>0</v>
      </c>
      <c r="H20" s="14">
        <f>$A96</f>
        <v>0</v>
      </c>
      <c r="I20" s="14">
        <f>$A98</f>
        <v>0</v>
      </c>
      <c r="J20" s="15">
        <f>$A100</f>
        <v>0</v>
      </c>
      <c r="K20" s="3"/>
    </row>
    <row r="21" spans="1:11" ht="20.149999999999999" customHeight="1" x14ac:dyDescent="0.35">
      <c r="A21" s="71"/>
      <c r="B21" s="17"/>
      <c r="C21" s="17"/>
      <c r="D21" s="17"/>
      <c r="E21" s="18"/>
      <c r="F21" s="18"/>
      <c r="G21" s="18"/>
      <c r="H21" s="18"/>
      <c r="I21" s="18"/>
      <c r="J21" s="18"/>
      <c r="K21" s="3"/>
    </row>
    <row r="22" spans="1:11" ht="20.149999999999999" customHeight="1" x14ac:dyDescent="0.35">
      <c r="A22" s="71"/>
      <c r="B22" s="17"/>
      <c r="C22" s="17"/>
      <c r="D22" s="17"/>
      <c r="E22" s="18"/>
      <c r="F22" s="18"/>
      <c r="G22" s="18"/>
      <c r="H22" s="18"/>
      <c r="I22" s="18"/>
      <c r="J22" s="18"/>
      <c r="K22" s="3"/>
    </row>
    <row r="23" spans="1:11" ht="20.149999999999999" customHeight="1" x14ac:dyDescent="0.35">
      <c r="A23" s="71"/>
      <c r="B23" s="17"/>
      <c r="C23" s="17"/>
      <c r="D23" s="17"/>
      <c r="E23" s="18"/>
      <c r="F23" s="18"/>
      <c r="G23" s="18"/>
      <c r="H23" s="18"/>
      <c r="I23" s="18"/>
      <c r="J23" s="18"/>
      <c r="K23" s="3"/>
    </row>
    <row r="24" spans="1:11" ht="20.149999999999999" customHeight="1" x14ac:dyDescent="0.35">
      <c r="A24" s="71"/>
      <c r="B24" s="3"/>
      <c r="C24" s="3"/>
      <c r="D24" s="3"/>
      <c r="E24" s="3"/>
      <c r="F24" s="3"/>
      <c r="G24" s="18"/>
      <c r="H24" s="18"/>
      <c r="I24" s="18"/>
      <c r="J24" s="18"/>
      <c r="K24" s="3"/>
    </row>
    <row r="25" spans="1:11" ht="20.149999999999999" customHeight="1" x14ac:dyDescent="0.35">
      <c r="A25" s="71"/>
      <c r="B25" s="3"/>
      <c r="C25" s="3"/>
      <c r="D25" s="3"/>
      <c r="E25" s="3"/>
      <c r="F25" s="3"/>
      <c r="G25" s="18"/>
      <c r="H25" s="18"/>
      <c r="I25" s="18"/>
      <c r="J25" s="18"/>
      <c r="K25" s="3"/>
    </row>
    <row r="26" spans="1:11" ht="20.149999999999999" customHeight="1" x14ac:dyDescent="0.35">
      <c r="A26" s="71"/>
      <c r="B26" s="3"/>
      <c r="C26" s="3"/>
      <c r="D26" s="3"/>
      <c r="E26" s="3"/>
      <c r="F26" s="3"/>
      <c r="G26" s="18"/>
      <c r="H26" s="18"/>
      <c r="I26" s="18"/>
      <c r="J26" s="18"/>
      <c r="K26" s="3"/>
    </row>
    <row r="27" spans="1:11" ht="20.149999999999999" customHeight="1" x14ac:dyDescent="0.35">
      <c r="A27" s="71"/>
      <c r="B27" s="3"/>
      <c r="C27" s="3"/>
      <c r="D27" s="3"/>
      <c r="E27" s="3"/>
      <c r="F27" s="3"/>
      <c r="G27" s="18"/>
      <c r="H27" s="18"/>
      <c r="I27" s="18"/>
      <c r="J27" s="18"/>
      <c r="K27" s="3"/>
    </row>
    <row r="28" spans="1:11" ht="20.149999999999999" customHeight="1" x14ac:dyDescent="0.35">
      <c r="A28" s="71"/>
      <c r="B28" s="3"/>
      <c r="C28" s="3"/>
      <c r="D28" s="3"/>
      <c r="E28" s="3"/>
      <c r="F28" s="3"/>
      <c r="G28" s="18"/>
      <c r="H28" s="18"/>
      <c r="I28" s="18"/>
      <c r="J28" s="18"/>
      <c r="K28" s="3"/>
    </row>
    <row r="29" spans="1:11" ht="20.149999999999999" customHeight="1" x14ac:dyDescent="0.35">
      <c r="A29" s="71"/>
      <c r="B29" s="3"/>
      <c r="C29" s="3"/>
      <c r="D29" s="3"/>
      <c r="E29" s="3"/>
      <c r="F29" s="3"/>
      <c r="G29" s="18"/>
      <c r="H29" s="18"/>
      <c r="I29" s="18"/>
      <c r="J29" s="18"/>
      <c r="K29" s="3"/>
    </row>
    <row r="30" spans="1:11" ht="20.149999999999999" customHeight="1" x14ac:dyDescent="0.35">
      <c r="A30" s="71"/>
      <c r="B30" s="3"/>
      <c r="C30" s="3"/>
      <c r="D30" s="3"/>
      <c r="E30" s="3"/>
      <c r="F30" s="3"/>
      <c r="G30" s="18"/>
      <c r="H30" s="18"/>
      <c r="I30" s="18"/>
      <c r="J30" s="18"/>
      <c r="K30" s="3"/>
    </row>
    <row r="31" spans="1:11" ht="20.149999999999999" customHeight="1" x14ac:dyDescent="0.35">
      <c r="A31" s="71"/>
      <c r="B31" s="3"/>
      <c r="C31" s="3"/>
      <c r="D31" s="3"/>
      <c r="E31" s="3"/>
      <c r="F31" s="3"/>
      <c r="G31" s="18"/>
      <c r="H31" s="18"/>
      <c r="I31" s="18"/>
      <c r="J31" s="18"/>
      <c r="K31" s="3"/>
    </row>
    <row r="32" spans="1:11" ht="20.149999999999999" customHeight="1" x14ac:dyDescent="0.35">
      <c r="A32" s="71"/>
      <c r="B32" s="3"/>
      <c r="C32" s="3"/>
      <c r="D32" s="3"/>
      <c r="E32" s="3"/>
      <c r="F32" s="3"/>
      <c r="G32" s="18"/>
      <c r="H32" s="18"/>
      <c r="I32" s="18"/>
      <c r="J32" s="18"/>
      <c r="K32" s="3"/>
    </row>
    <row r="33" spans="1:11" ht="20.149999999999999" customHeight="1" x14ac:dyDescent="0.35">
      <c r="A33" s="71"/>
      <c r="B33" s="3"/>
      <c r="C33" s="3"/>
      <c r="D33" s="3"/>
      <c r="E33" s="3"/>
      <c r="F33" s="3"/>
      <c r="G33" s="18"/>
      <c r="H33" s="18"/>
      <c r="I33" s="18"/>
      <c r="J33" s="18"/>
      <c r="K33" s="3"/>
    </row>
    <row r="34" spans="1:11" ht="20.149999999999999" customHeight="1" x14ac:dyDescent="0.35">
      <c r="A34" s="71"/>
      <c r="B34" s="3"/>
      <c r="C34" s="3"/>
      <c r="D34" s="3"/>
      <c r="E34" s="3"/>
      <c r="F34" s="3"/>
      <c r="G34" s="18"/>
      <c r="H34" s="18"/>
      <c r="I34" s="18"/>
      <c r="J34" s="18"/>
      <c r="K34" s="3"/>
    </row>
    <row r="35" spans="1:11" ht="20.149999999999999" customHeight="1" x14ac:dyDescent="0.35">
      <c r="A35" s="71"/>
      <c r="B35" s="3"/>
      <c r="C35" s="3"/>
      <c r="D35" s="3"/>
      <c r="E35" s="3"/>
      <c r="F35" s="3"/>
      <c r="G35" s="18"/>
      <c r="H35" s="18"/>
      <c r="I35" s="18"/>
      <c r="J35" s="18"/>
      <c r="K35" s="3"/>
    </row>
    <row r="36" spans="1:11" ht="20.149999999999999" customHeight="1" x14ac:dyDescent="0.35">
      <c r="A36" s="71"/>
      <c r="B36" s="3"/>
      <c r="C36" s="3"/>
      <c r="D36" s="3"/>
      <c r="E36" s="3"/>
      <c r="F36" s="3"/>
      <c r="G36" s="18"/>
      <c r="H36" s="18"/>
      <c r="I36" s="18"/>
      <c r="J36" s="18"/>
      <c r="K36" s="3"/>
    </row>
    <row r="37" spans="1:11" ht="20.149999999999999" customHeight="1" x14ac:dyDescent="0.35">
      <c r="A37" s="71"/>
      <c r="B37" s="3"/>
      <c r="C37" s="3"/>
      <c r="D37" s="3"/>
      <c r="E37" s="3"/>
      <c r="F37" s="3"/>
      <c r="G37" s="18"/>
      <c r="H37" s="18"/>
      <c r="I37" s="18"/>
      <c r="J37" s="18"/>
      <c r="K37" s="3"/>
    </row>
    <row r="38" spans="1:11" ht="20.149999999999999" customHeight="1" x14ac:dyDescent="0.35">
      <c r="A38" s="71"/>
      <c r="B38" s="3"/>
      <c r="C38" s="3"/>
      <c r="D38" s="3"/>
      <c r="E38" s="3"/>
      <c r="F38" s="3"/>
      <c r="G38" s="18"/>
      <c r="H38" s="18"/>
      <c r="I38" s="18"/>
      <c r="J38" s="18"/>
      <c r="K38" s="3"/>
    </row>
    <row r="39" spans="1:11" ht="20.149999999999999" customHeight="1" x14ac:dyDescent="0.35">
      <c r="A39" s="71"/>
      <c r="B39" s="3"/>
      <c r="C39" s="3"/>
      <c r="D39" s="3"/>
      <c r="E39" s="3"/>
      <c r="F39" s="3"/>
      <c r="G39" s="18"/>
      <c r="H39" s="18"/>
      <c r="I39" s="18"/>
      <c r="J39" s="18"/>
      <c r="K39" s="3"/>
    </row>
    <row r="40" spans="1:11" ht="20.149999999999999" customHeight="1" x14ac:dyDescent="0.35">
      <c r="A40" s="71"/>
      <c r="B40" s="3"/>
      <c r="C40" s="3"/>
      <c r="D40" s="3"/>
      <c r="E40" s="3"/>
      <c r="F40" s="3"/>
      <c r="G40" s="3"/>
      <c r="H40" s="18"/>
      <c r="I40" s="18"/>
      <c r="J40" s="18"/>
      <c r="K40" s="3"/>
    </row>
    <row r="41" spans="1:11" ht="20.149999999999999" customHeight="1" x14ac:dyDescent="0.35">
      <c r="A41" s="71"/>
      <c r="B41" s="3"/>
      <c r="C41" s="3"/>
      <c r="D41" s="3"/>
      <c r="E41" s="3"/>
      <c r="F41" s="3"/>
      <c r="G41" s="3"/>
      <c r="H41" s="18"/>
      <c r="I41" s="18"/>
      <c r="J41" s="18"/>
      <c r="K41" s="3"/>
    </row>
    <row r="42" spans="1:11" ht="20.149999999999999" customHeight="1" x14ac:dyDescent="0.35">
      <c r="A42" s="71"/>
      <c r="B42" s="3"/>
      <c r="C42" s="3"/>
      <c r="D42" s="3"/>
      <c r="E42" s="3"/>
      <c r="F42" s="3"/>
      <c r="G42" s="3"/>
      <c r="H42" s="18"/>
      <c r="I42" s="18"/>
      <c r="J42" s="18"/>
      <c r="K42" s="3"/>
    </row>
    <row r="43" spans="1:11" ht="20.149999999999999" customHeight="1" x14ac:dyDescent="0.35">
      <c r="A43" s="71"/>
      <c r="B43" s="3"/>
      <c r="C43" s="3"/>
      <c r="D43" s="3"/>
      <c r="E43" s="3"/>
      <c r="F43" s="3"/>
      <c r="G43" s="3"/>
      <c r="H43" s="18"/>
      <c r="I43" s="18"/>
      <c r="J43" s="18"/>
      <c r="K43" s="3"/>
    </row>
    <row r="44" spans="1:11" ht="20.149999999999999" customHeight="1" x14ac:dyDescent="0.35">
      <c r="A44" s="71"/>
      <c r="B44" s="3"/>
      <c r="C44" s="3"/>
      <c r="D44" s="3"/>
      <c r="E44" s="3"/>
      <c r="F44" s="3"/>
      <c r="G44" s="3"/>
      <c r="H44" s="18"/>
      <c r="I44" s="18"/>
      <c r="J44" s="18"/>
      <c r="K44" s="3"/>
    </row>
    <row r="45" spans="1:11" ht="20.149999999999999" customHeight="1" x14ac:dyDescent="0.35">
      <c r="A45" s="71"/>
      <c r="B45" s="3"/>
      <c r="C45" s="3"/>
      <c r="D45" s="3"/>
      <c r="E45" s="3"/>
      <c r="F45" s="3"/>
      <c r="G45" s="3"/>
      <c r="H45" s="18"/>
      <c r="I45" s="18"/>
      <c r="J45" s="18"/>
      <c r="K45" s="3"/>
    </row>
    <row r="46" spans="1:11" ht="20.149999999999999" customHeight="1" x14ac:dyDescent="0.35">
      <c r="A46" s="71"/>
      <c r="B46" s="3"/>
      <c r="C46" s="3"/>
      <c r="D46" s="3"/>
      <c r="E46" s="3"/>
      <c r="F46" s="3"/>
      <c r="G46" s="3"/>
      <c r="H46" s="18"/>
      <c r="I46" s="18"/>
      <c r="J46" s="18"/>
      <c r="K46" s="3"/>
    </row>
    <row r="47" spans="1:11" ht="20.149999999999999" customHeight="1" x14ac:dyDescent="0.35">
      <c r="A47" s="71"/>
      <c r="B47" s="3"/>
      <c r="C47" s="3"/>
      <c r="D47" s="3"/>
      <c r="E47" s="3"/>
      <c r="F47" s="3"/>
      <c r="G47" s="3"/>
      <c r="H47" s="18"/>
      <c r="I47" s="18"/>
      <c r="J47" s="18"/>
      <c r="K47" s="3"/>
    </row>
    <row r="48" spans="1:11" ht="20.149999999999999" customHeight="1" x14ac:dyDescent="0.35">
      <c r="A48" s="71"/>
      <c r="B48" s="3"/>
      <c r="C48" s="3"/>
      <c r="D48" s="3"/>
      <c r="E48" s="3"/>
      <c r="F48" s="3"/>
      <c r="G48" s="3"/>
      <c r="H48" s="18"/>
      <c r="I48" s="18"/>
      <c r="J48" s="18"/>
      <c r="K48" s="3"/>
    </row>
    <row r="49" spans="1:11" ht="20.149999999999999" customHeight="1" x14ac:dyDescent="0.35">
      <c r="A49" s="71"/>
      <c r="B49" s="3"/>
      <c r="C49" s="3"/>
      <c r="D49" s="3"/>
      <c r="E49" s="3"/>
      <c r="F49" s="3"/>
      <c r="G49" s="3"/>
      <c r="H49" s="18"/>
      <c r="I49" s="18"/>
      <c r="J49" s="18"/>
      <c r="K49" s="3"/>
    </row>
    <row r="50" spans="1:11" ht="20.149999999999999" customHeight="1" x14ac:dyDescent="0.35">
      <c r="A50" s="71"/>
      <c r="B50" s="3"/>
      <c r="C50" s="3"/>
      <c r="D50" s="3"/>
      <c r="E50" s="3"/>
      <c r="F50" s="3"/>
      <c r="G50" s="3"/>
      <c r="H50" s="18"/>
      <c r="I50" s="18"/>
      <c r="J50" s="18"/>
      <c r="K50" s="3"/>
    </row>
    <row r="51" spans="1:11" ht="20.149999999999999" customHeight="1" x14ac:dyDescent="0.35">
      <c r="A51" s="71"/>
      <c r="B51" s="3"/>
      <c r="C51" s="3"/>
      <c r="D51" s="3"/>
      <c r="E51" s="3"/>
      <c r="F51" s="3"/>
      <c r="G51" s="3"/>
      <c r="H51" s="18"/>
      <c r="I51" s="18"/>
      <c r="J51" s="18"/>
      <c r="K51" s="3"/>
    </row>
    <row r="52" spans="1:11" ht="20.149999999999999" customHeight="1" x14ac:dyDescent="0.35">
      <c r="A52" s="71"/>
      <c r="B52" s="3"/>
      <c r="C52" s="3"/>
      <c r="D52" s="3"/>
      <c r="E52" s="3"/>
      <c r="F52" s="3"/>
      <c r="G52" s="3"/>
      <c r="H52" s="18"/>
      <c r="I52" s="18"/>
      <c r="J52" s="18"/>
      <c r="K52" s="3"/>
    </row>
    <row r="53" spans="1:11" ht="20.149999999999999" customHeight="1" x14ac:dyDescent="0.35">
      <c r="A53" s="71"/>
      <c r="B53" s="3"/>
      <c r="C53" s="3"/>
      <c r="D53" s="3"/>
      <c r="E53" s="3"/>
      <c r="F53" s="3"/>
      <c r="G53" s="3"/>
      <c r="H53" s="18"/>
      <c r="I53" s="18"/>
      <c r="J53" s="18"/>
      <c r="K53" s="3"/>
    </row>
    <row r="54" spans="1:11" ht="20.149999999999999" customHeight="1" x14ac:dyDescent="0.35">
      <c r="A54" s="71"/>
      <c r="B54" s="3"/>
      <c r="C54" s="3"/>
      <c r="D54" s="3"/>
      <c r="E54" s="3"/>
      <c r="F54" s="3"/>
      <c r="G54" s="3"/>
      <c r="H54" s="18"/>
      <c r="I54" s="18"/>
      <c r="J54" s="18"/>
      <c r="K54" s="3"/>
    </row>
    <row r="55" spans="1:11" ht="20.149999999999999" customHeight="1" x14ac:dyDescent="0.35">
      <c r="A55" s="71"/>
      <c r="B55" s="3"/>
      <c r="C55" s="3"/>
      <c r="D55" s="3"/>
      <c r="E55" s="3"/>
      <c r="F55" s="3"/>
      <c r="G55" s="3"/>
      <c r="H55" s="18"/>
      <c r="I55" s="18"/>
      <c r="J55" s="18"/>
      <c r="K55" s="3"/>
    </row>
    <row r="56" spans="1:11" ht="20.149999999999999" customHeight="1" x14ac:dyDescent="0.35">
      <c r="A56" s="71"/>
      <c r="B56" s="3"/>
      <c r="C56" s="3"/>
      <c r="D56" s="3"/>
      <c r="E56" s="3"/>
      <c r="F56" s="3"/>
      <c r="G56" s="3"/>
      <c r="H56" s="18"/>
      <c r="I56" s="18"/>
      <c r="J56" s="18"/>
      <c r="K56" s="3"/>
    </row>
    <row r="57" spans="1:11" ht="20.149999999999999" customHeight="1" x14ac:dyDescent="0.35">
      <c r="A57" s="71"/>
      <c r="B57" s="3"/>
      <c r="C57" s="3"/>
      <c r="D57" s="3"/>
      <c r="E57" s="3"/>
      <c r="F57" s="3"/>
      <c r="G57" s="3"/>
      <c r="H57" s="18"/>
      <c r="I57" s="18"/>
      <c r="J57" s="18"/>
      <c r="K57" s="3"/>
    </row>
    <row r="58" spans="1:11" ht="20.149999999999999" customHeight="1" x14ac:dyDescent="0.35">
      <c r="A58" s="71"/>
      <c r="B58" s="3"/>
      <c r="C58" s="3"/>
      <c r="D58" s="3"/>
      <c r="E58" s="3"/>
      <c r="F58" s="3"/>
      <c r="G58" s="3"/>
      <c r="H58" s="18"/>
      <c r="I58" s="18"/>
      <c r="J58" s="18"/>
      <c r="K58" s="3"/>
    </row>
    <row r="59" spans="1:11" ht="20.149999999999999" customHeight="1" x14ac:dyDescent="0.35">
      <c r="A59" s="71"/>
      <c r="B59" s="3"/>
      <c r="C59" s="3"/>
      <c r="D59" s="3"/>
      <c r="E59" s="3"/>
      <c r="F59" s="3"/>
      <c r="G59" s="3"/>
      <c r="H59" s="18"/>
      <c r="I59" s="18"/>
      <c r="J59" s="18"/>
      <c r="K59" s="3"/>
    </row>
    <row r="60" spans="1:11" ht="20.149999999999999" customHeight="1" x14ac:dyDescent="0.35">
      <c r="A60" s="71"/>
      <c r="B60" s="3"/>
      <c r="C60" s="3"/>
      <c r="D60" s="3"/>
      <c r="E60" s="3"/>
      <c r="F60" s="3"/>
      <c r="G60" s="3"/>
      <c r="H60" s="18"/>
      <c r="I60" s="18"/>
      <c r="J60" s="18"/>
      <c r="K60" s="3"/>
    </row>
    <row r="61" spans="1:11" ht="20.149999999999999" customHeight="1" x14ac:dyDescent="0.35">
      <c r="A61" s="71"/>
      <c r="B61" s="3"/>
      <c r="C61" s="3"/>
      <c r="D61" s="3"/>
      <c r="E61" s="3"/>
      <c r="F61" s="3"/>
      <c r="G61" s="3"/>
      <c r="H61" s="18"/>
      <c r="I61" s="18"/>
      <c r="J61" s="18"/>
      <c r="K61" s="3"/>
    </row>
    <row r="62" spans="1:11" ht="20.149999999999999" customHeight="1" x14ac:dyDescent="0.35">
      <c r="A62" s="71"/>
      <c r="B62" s="3"/>
      <c r="C62" s="3"/>
      <c r="D62" s="3"/>
      <c r="E62" s="3"/>
      <c r="F62" s="3"/>
      <c r="G62" s="3"/>
      <c r="H62" s="18"/>
      <c r="I62" s="18"/>
      <c r="J62" s="18"/>
      <c r="K62" s="3"/>
    </row>
    <row r="63" spans="1:11" ht="20.149999999999999" customHeight="1" x14ac:dyDescent="0.35">
      <c r="A63" s="71"/>
      <c r="B63" s="3"/>
      <c r="C63" s="3"/>
      <c r="D63" s="3"/>
      <c r="E63" s="3"/>
      <c r="F63" s="3"/>
      <c r="G63" s="3"/>
      <c r="H63" s="18"/>
      <c r="I63" s="18"/>
      <c r="J63" s="18"/>
      <c r="K63" s="3"/>
    </row>
    <row r="64" spans="1:11" ht="20.149999999999999" customHeight="1" x14ac:dyDescent="0.35">
      <c r="A64" s="71"/>
      <c r="B64" s="3"/>
      <c r="C64" s="3"/>
      <c r="D64" s="3"/>
      <c r="E64" s="3"/>
      <c r="F64" s="3"/>
      <c r="G64" s="3"/>
      <c r="H64" s="18"/>
      <c r="I64" s="18"/>
      <c r="J64" s="18"/>
      <c r="K64" s="3"/>
    </row>
    <row r="65" spans="1:11" ht="20.149999999999999" customHeight="1" x14ac:dyDescent="0.35">
      <c r="A65" s="71"/>
      <c r="B65" s="3"/>
      <c r="C65" s="3"/>
      <c r="D65" s="3"/>
      <c r="E65" s="3"/>
      <c r="F65" s="3"/>
      <c r="G65" s="3"/>
      <c r="H65" s="18"/>
      <c r="I65" s="18"/>
      <c r="J65" s="18"/>
      <c r="K65" s="3"/>
    </row>
    <row r="66" spans="1:11" ht="20.149999999999999" customHeight="1" x14ac:dyDescent="0.35">
      <c r="A66" s="71"/>
      <c r="B66" s="3"/>
      <c r="C66" s="3"/>
      <c r="D66" s="3"/>
      <c r="E66" s="3"/>
      <c r="F66" s="3"/>
      <c r="G66" s="3"/>
      <c r="H66" s="18"/>
      <c r="I66" s="18"/>
      <c r="J66" s="18"/>
      <c r="K66" s="3"/>
    </row>
    <row r="67" spans="1:11" ht="20.149999999999999" customHeight="1" x14ac:dyDescent="0.35">
      <c r="A67" s="71"/>
      <c r="B67" s="3"/>
      <c r="C67" s="3"/>
      <c r="D67" s="3"/>
      <c r="E67" s="3"/>
      <c r="F67" s="3"/>
      <c r="G67" s="3"/>
      <c r="H67" s="18"/>
      <c r="I67" s="18"/>
      <c r="J67" s="18"/>
      <c r="K67" s="3"/>
    </row>
    <row r="68" spans="1:11" ht="20.149999999999999" customHeight="1" x14ac:dyDescent="0.35">
      <c r="A68" s="71"/>
      <c r="B68" s="3"/>
      <c r="C68" s="3"/>
      <c r="D68" s="3"/>
      <c r="E68" s="3"/>
      <c r="F68" s="3"/>
      <c r="G68" s="3"/>
      <c r="H68" s="18"/>
      <c r="I68" s="18"/>
      <c r="J68" s="18"/>
      <c r="K68" s="3"/>
    </row>
    <row r="69" spans="1:11" ht="20.149999999999999" customHeight="1" x14ac:dyDescent="0.35">
      <c r="A69" s="71"/>
      <c r="B69" s="3"/>
      <c r="C69" s="3"/>
      <c r="D69" s="3"/>
      <c r="E69" s="3"/>
      <c r="F69" s="3"/>
      <c r="G69" s="3"/>
      <c r="H69" s="18"/>
      <c r="I69" s="18"/>
      <c r="J69" s="18"/>
      <c r="K69" s="3"/>
    </row>
    <row r="70" spans="1:11" ht="20.149999999999999" customHeight="1" x14ac:dyDescent="0.35">
      <c r="A70" s="71"/>
      <c r="B70" s="3"/>
      <c r="C70" s="3"/>
      <c r="D70" s="3"/>
      <c r="E70" s="3"/>
      <c r="F70" s="3"/>
      <c r="G70" s="3"/>
      <c r="H70" s="18"/>
      <c r="I70" s="18"/>
      <c r="J70" s="18"/>
      <c r="K70" s="3"/>
    </row>
    <row r="71" spans="1:11" ht="20.149999999999999" customHeight="1" x14ac:dyDescent="0.35">
      <c r="A71" s="71"/>
      <c r="B71" s="3"/>
      <c r="C71" s="3"/>
      <c r="D71" s="3"/>
      <c r="E71" s="3"/>
      <c r="F71" s="3"/>
      <c r="G71" s="3"/>
      <c r="H71" s="18"/>
      <c r="I71" s="18"/>
      <c r="J71" s="18"/>
      <c r="K71" s="3"/>
    </row>
    <row r="72" spans="1:11" ht="20.149999999999999" customHeight="1" x14ac:dyDescent="0.35">
      <c r="A72" s="71"/>
      <c r="B72" s="3"/>
      <c r="C72" s="3"/>
      <c r="D72" s="3"/>
      <c r="E72" s="3"/>
      <c r="F72" s="3"/>
      <c r="G72" s="3"/>
      <c r="H72" s="18"/>
      <c r="I72" s="18"/>
      <c r="J72" s="18"/>
      <c r="K72" s="3"/>
    </row>
    <row r="73" spans="1:11" ht="20.149999999999999" customHeight="1" x14ac:dyDescent="0.35">
      <c r="A73" s="71"/>
      <c r="B73" s="3"/>
      <c r="C73" s="3"/>
      <c r="D73" s="3"/>
      <c r="E73" s="3"/>
      <c r="F73" s="3"/>
      <c r="G73" s="3"/>
      <c r="H73" s="18"/>
      <c r="I73" s="18"/>
      <c r="J73" s="18"/>
      <c r="K73" s="3"/>
    </row>
    <row r="74" spans="1:11" ht="20.149999999999999" customHeight="1" x14ac:dyDescent="0.35">
      <c r="A74" s="71"/>
      <c r="B74" s="3"/>
      <c r="C74" s="3"/>
      <c r="D74" s="3"/>
      <c r="E74" s="3"/>
      <c r="F74" s="3"/>
      <c r="G74" s="3"/>
      <c r="H74" s="18"/>
      <c r="I74" s="18"/>
      <c r="J74" s="18"/>
      <c r="K74" s="3"/>
    </row>
    <row r="75" spans="1:11" ht="20.149999999999999" customHeight="1" x14ac:dyDescent="0.35">
      <c r="A75" s="71"/>
      <c r="B75" s="3"/>
      <c r="C75" s="3"/>
      <c r="D75" s="3"/>
      <c r="E75" s="3"/>
      <c r="F75" s="3"/>
      <c r="G75" s="3"/>
      <c r="H75" s="18"/>
      <c r="I75" s="18"/>
      <c r="J75" s="18"/>
      <c r="K75" s="3"/>
    </row>
    <row r="76" spans="1:11" ht="20.149999999999999" customHeight="1" x14ac:dyDescent="0.35">
      <c r="A76" s="71"/>
      <c r="B76" s="3"/>
      <c r="C76" s="3"/>
      <c r="D76" s="3"/>
      <c r="E76" s="3"/>
      <c r="F76" s="3"/>
      <c r="G76" s="3"/>
      <c r="H76" s="18"/>
      <c r="I76" s="18"/>
      <c r="J76" s="18"/>
      <c r="K76" s="3"/>
    </row>
    <row r="77" spans="1:11" ht="20.149999999999999" customHeight="1" x14ac:dyDescent="0.35">
      <c r="A77" s="71"/>
      <c r="B77" s="3"/>
      <c r="C77" s="3"/>
      <c r="D77" s="3"/>
      <c r="E77" s="3"/>
      <c r="F77" s="3"/>
      <c r="G77" s="3"/>
      <c r="H77" s="18"/>
      <c r="I77" s="18"/>
      <c r="J77" s="18"/>
      <c r="K77" s="3"/>
    </row>
    <row r="78" spans="1:11" ht="20.149999999999999" customHeight="1" x14ac:dyDescent="0.35">
      <c r="A78" s="71"/>
      <c r="B78" s="3"/>
      <c r="C78" s="3"/>
      <c r="D78" s="3"/>
      <c r="E78" s="3"/>
      <c r="F78" s="3"/>
      <c r="G78" s="3"/>
      <c r="H78" s="18"/>
      <c r="I78" s="18"/>
      <c r="J78" s="18"/>
      <c r="K78" s="3"/>
    </row>
    <row r="79" spans="1:11" ht="20.149999999999999" customHeight="1" x14ac:dyDescent="0.35">
      <c r="A79" s="71"/>
      <c r="B79" s="3"/>
      <c r="C79" s="3"/>
      <c r="D79" s="3"/>
      <c r="E79" s="3"/>
      <c r="F79" s="3"/>
      <c r="G79" s="3"/>
      <c r="H79" s="18"/>
      <c r="I79" s="18"/>
      <c r="J79" s="18"/>
      <c r="K79" s="3"/>
    </row>
    <row r="80" spans="1:11" ht="20.149999999999999" customHeight="1" x14ac:dyDescent="0.35">
      <c r="A80" s="71"/>
      <c r="B80" s="3"/>
      <c r="C80" s="3"/>
      <c r="D80" s="3"/>
      <c r="E80" s="3"/>
      <c r="F80" s="3"/>
      <c r="G80" s="3"/>
      <c r="H80" s="18"/>
      <c r="I80" s="18"/>
      <c r="J80" s="18"/>
      <c r="K80" s="3"/>
    </row>
    <row r="81" spans="1:11" ht="20.149999999999999" customHeight="1" x14ac:dyDescent="0.35">
      <c r="A81" s="71"/>
      <c r="B81" s="3"/>
      <c r="C81" s="3"/>
      <c r="D81" s="3"/>
      <c r="E81" s="3"/>
      <c r="F81" s="3"/>
      <c r="G81" s="3"/>
      <c r="H81" s="18"/>
      <c r="I81" s="18"/>
      <c r="J81" s="18"/>
      <c r="K81" s="3"/>
    </row>
    <row r="82" spans="1:11" ht="20.149999999999999" customHeight="1" x14ac:dyDescent="0.35">
      <c r="A82" s="71"/>
      <c r="B82" s="3"/>
      <c r="C82" s="3"/>
      <c r="D82" s="3"/>
      <c r="E82" s="3"/>
      <c r="F82" s="3"/>
      <c r="G82" s="3"/>
      <c r="H82" s="18"/>
      <c r="I82" s="18"/>
      <c r="J82" s="18"/>
      <c r="K82" s="3"/>
    </row>
    <row r="83" spans="1:11" ht="20.149999999999999" customHeight="1" x14ac:dyDescent="0.35">
      <c r="A83" s="71"/>
      <c r="B83" s="3"/>
      <c r="C83" s="3"/>
      <c r="D83" s="3"/>
      <c r="E83" s="3"/>
      <c r="F83" s="3"/>
      <c r="G83" s="3"/>
      <c r="H83" s="18"/>
      <c r="I83" s="18"/>
      <c r="J83" s="18"/>
      <c r="K83" s="3"/>
    </row>
    <row r="84" spans="1:11" ht="20.149999999999999" customHeight="1" x14ac:dyDescent="0.35">
      <c r="A84" s="71"/>
      <c r="B84" s="3"/>
      <c r="C84" s="3"/>
      <c r="D84" s="3"/>
      <c r="E84" s="3"/>
      <c r="F84" s="3"/>
      <c r="G84" s="3"/>
      <c r="H84" s="18"/>
      <c r="I84" s="18"/>
      <c r="J84" s="18"/>
      <c r="K84" s="3"/>
    </row>
    <row r="85" spans="1:11" ht="20.149999999999999" customHeight="1" x14ac:dyDescent="0.35">
      <c r="A85" s="71"/>
      <c r="B85" s="3"/>
      <c r="C85" s="3"/>
      <c r="D85" s="3"/>
      <c r="E85" s="3"/>
      <c r="F85" s="3"/>
      <c r="G85" s="3"/>
      <c r="H85" s="18"/>
      <c r="I85" s="18"/>
      <c r="J85" s="18"/>
      <c r="K85" s="3"/>
    </row>
    <row r="86" spans="1:11" ht="20.149999999999999" customHeight="1" x14ac:dyDescent="0.35">
      <c r="A86" s="71"/>
      <c r="B86" s="3"/>
      <c r="C86" s="3"/>
      <c r="D86" s="3"/>
      <c r="E86" s="3"/>
      <c r="F86" s="3"/>
      <c r="G86" s="3"/>
      <c r="H86" s="18"/>
      <c r="I86" s="18"/>
      <c r="J86" s="18"/>
      <c r="K86" s="3"/>
    </row>
    <row r="87" spans="1:11" ht="20.149999999999999" customHeight="1" x14ac:dyDescent="0.35">
      <c r="A87" s="71"/>
      <c r="B87" s="3"/>
      <c r="C87" s="3"/>
      <c r="D87" s="3"/>
      <c r="E87" s="3"/>
      <c r="F87" s="3"/>
      <c r="G87" s="3"/>
      <c r="H87" s="18"/>
      <c r="I87" s="18"/>
      <c r="J87" s="18"/>
      <c r="K87" s="3"/>
    </row>
    <row r="88" spans="1:11" ht="20.149999999999999" customHeight="1" x14ac:dyDescent="0.35">
      <c r="A88" s="71"/>
      <c r="B88" s="3"/>
      <c r="C88" s="3"/>
      <c r="D88" s="3"/>
      <c r="E88" s="3"/>
      <c r="F88" s="3"/>
      <c r="G88" s="3"/>
      <c r="H88" s="18"/>
      <c r="I88" s="18"/>
      <c r="J88" s="18"/>
      <c r="K88" s="3"/>
    </row>
    <row r="89" spans="1:11" ht="20.149999999999999" customHeight="1" x14ac:dyDescent="0.35">
      <c r="A89" s="71"/>
      <c r="B89" s="3"/>
      <c r="C89" s="3"/>
      <c r="D89" s="3"/>
      <c r="E89" s="3"/>
      <c r="F89" s="3"/>
      <c r="G89" s="3"/>
      <c r="H89" s="18"/>
      <c r="I89" s="18"/>
      <c r="J89" s="18"/>
      <c r="K89" s="3"/>
    </row>
    <row r="90" spans="1:11" ht="20.149999999999999" customHeight="1" x14ac:dyDescent="0.35">
      <c r="A90" s="71"/>
      <c r="B90" s="3"/>
      <c r="C90" s="3"/>
      <c r="D90" s="3"/>
      <c r="E90" s="3"/>
      <c r="F90" s="3"/>
      <c r="G90" s="3"/>
      <c r="H90" s="18"/>
      <c r="I90" s="18"/>
      <c r="J90" s="18"/>
      <c r="K90" s="3"/>
    </row>
    <row r="91" spans="1:11" ht="20.149999999999999" customHeight="1" x14ac:dyDescent="0.35">
      <c r="A91" s="71"/>
      <c r="B91" s="3"/>
      <c r="C91" s="3"/>
      <c r="D91" s="3"/>
      <c r="E91" s="3"/>
      <c r="F91" s="3"/>
      <c r="G91" s="3"/>
      <c r="H91" s="18"/>
      <c r="I91" s="18"/>
      <c r="J91" s="18"/>
      <c r="K91" s="3"/>
    </row>
    <row r="92" spans="1:11" ht="20.149999999999999" customHeight="1" x14ac:dyDescent="0.35">
      <c r="A92" s="71"/>
      <c r="B92" s="3"/>
      <c r="C92" s="3"/>
      <c r="D92" s="3"/>
      <c r="E92" s="3"/>
      <c r="F92" s="3"/>
      <c r="G92" s="3"/>
      <c r="H92" s="18"/>
      <c r="I92" s="18"/>
      <c r="J92" s="18"/>
      <c r="K92" s="3"/>
    </row>
    <row r="93" spans="1:11" ht="20.149999999999999" customHeight="1" x14ac:dyDescent="0.35">
      <c r="A93" s="71"/>
      <c r="B93" s="3"/>
      <c r="C93" s="3"/>
      <c r="D93" s="3"/>
      <c r="E93" s="3"/>
      <c r="F93" s="3"/>
      <c r="G93" s="3"/>
      <c r="H93" s="18"/>
      <c r="I93" s="18"/>
      <c r="J93" s="18"/>
      <c r="K93" s="3"/>
    </row>
    <row r="94" spans="1:11" ht="20.149999999999999" customHeight="1" x14ac:dyDescent="0.35">
      <c r="A94" s="71"/>
      <c r="B94" s="3"/>
      <c r="C94" s="3"/>
      <c r="D94" s="3"/>
      <c r="E94" s="3"/>
      <c r="F94" s="3"/>
      <c r="G94" s="3"/>
      <c r="H94" s="18"/>
      <c r="I94" s="18"/>
      <c r="J94" s="18"/>
      <c r="K94" s="3"/>
    </row>
    <row r="95" spans="1:11" ht="20.149999999999999" customHeight="1" x14ac:dyDescent="0.35">
      <c r="A95" s="71"/>
      <c r="B95" s="3"/>
      <c r="C95" s="3"/>
      <c r="D95" s="3"/>
      <c r="E95" s="3"/>
      <c r="F95" s="3"/>
      <c r="G95" s="3"/>
      <c r="H95" s="18"/>
      <c r="I95" s="18"/>
      <c r="J95" s="18"/>
      <c r="K95" s="3"/>
    </row>
    <row r="96" spans="1:11" ht="20.149999999999999" customHeight="1" x14ac:dyDescent="0.35">
      <c r="A96" s="71"/>
      <c r="B96" s="3"/>
      <c r="C96" s="3"/>
      <c r="D96" s="3"/>
      <c r="E96" s="3"/>
      <c r="F96" s="3"/>
      <c r="G96" s="3"/>
      <c r="H96" s="18"/>
      <c r="I96" s="18"/>
      <c r="J96" s="18"/>
      <c r="K96" s="3"/>
    </row>
    <row r="97" spans="1:11" ht="20.149999999999999" customHeight="1" x14ac:dyDescent="0.35">
      <c r="A97" s="71"/>
      <c r="B97" s="3"/>
      <c r="C97" s="3"/>
      <c r="D97" s="3"/>
      <c r="E97" s="3"/>
      <c r="F97" s="3"/>
      <c r="G97" s="3"/>
      <c r="H97" s="18"/>
      <c r="I97" s="18"/>
      <c r="J97" s="18"/>
      <c r="K97" s="3"/>
    </row>
    <row r="98" spans="1:11" ht="20.149999999999999" customHeight="1" x14ac:dyDescent="0.35">
      <c r="A98" s="71"/>
      <c r="B98" s="3"/>
      <c r="C98" s="3"/>
      <c r="D98" s="3"/>
      <c r="E98" s="3"/>
      <c r="F98" s="3"/>
      <c r="G98" s="3"/>
      <c r="H98" s="18"/>
      <c r="I98" s="18"/>
      <c r="J98" s="18"/>
      <c r="K98" s="3"/>
    </row>
    <row r="99" spans="1:11" ht="20.149999999999999" customHeight="1" x14ac:dyDescent="0.35">
      <c r="A99" s="71"/>
      <c r="B99" s="3"/>
      <c r="C99" s="3"/>
      <c r="D99" s="3"/>
      <c r="E99" s="3"/>
      <c r="F99" s="3"/>
      <c r="G99" s="3"/>
      <c r="H99" s="18"/>
      <c r="I99" s="18"/>
      <c r="J99" s="18"/>
      <c r="K99" s="3"/>
    </row>
    <row r="100" spans="1:11" ht="20.149999999999999" customHeight="1" thickBot="1" x14ac:dyDescent="0.4">
      <c r="A100" s="72"/>
      <c r="B100" s="3"/>
      <c r="C100" s="3"/>
      <c r="D100" s="3"/>
      <c r="E100" s="3"/>
      <c r="F100" s="3"/>
      <c r="G100" s="3"/>
      <c r="H100" s="18"/>
      <c r="I100" s="18"/>
      <c r="J100" s="18"/>
      <c r="K100" s="3"/>
    </row>
  </sheetData>
  <mergeCells count="4">
    <mergeCell ref="A1:K1"/>
    <mergeCell ref="A2:K2"/>
    <mergeCell ref="B3:D3"/>
    <mergeCell ref="E3:J3"/>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9815CCDE270C43B94D26890B17F1BA" ma:contentTypeVersion="0" ma:contentTypeDescription="Create a new document." ma:contentTypeScope="" ma:versionID="0ecbdbe64d07b6b9356b20a8396d967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0BAC6C-FB98-4CF5-B592-FFDDCFEE05A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66775852-CC14-4C1B-A87C-38AC7AC9B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E2224F7-C6BA-404B-8B36-2810690052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37</vt:i4>
      </vt:variant>
      <vt:variant>
        <vt:lpstr>Named Ranges</vt:lpstr>
      </vt:variant>
      <vt:variant>
        <vt:i4>1</vt:i4>
      </vt:variant>
    </vt:vector>
  </HeadingPairs>
  <TitlesOfParts>
    <vt:vector size="38" baseType="lpstr">
      <vt:lpstr>Data_Entry</vt:lpstr>
      <vt:lpstr>96.48X2</vt:lpstr>
      <vt:lpstr>100.48X2</vt:lpstr>
      <vt:lpstr>96.32X3</vt:lpstr>
      <vt:lpstr>100.32X3</vt:lpstr>
      <vt:lpstr>96.24X4</vt:lpstr>
      <vt:lpstr>96.24X4H</vt:lpstr>
      <vt:lpstr>100.24X4</vt:lpstr>
      <vt:lpstr>96.16x6</vt:lpstr>
      <vt:lpstr>100.16x6</vt:lpstr>
      <vt:lpstr>96.12X8</vt:lpstr>
      <vt:lpstr>100.12X8</vt:lpstr>
      <vt:lpstr>96.8X12</vt:lpstr>
      <vt:lpstr>100.8X12</vt:lpstr>
      <vt:lpstr>384.192x2</vt:lpstr>
      <vt:lpstr>384.128x3</vt:lpstr>
      <vt:lpstr>384.96x4</vt:lpstr>
      <vt:lpstr>384.64x6</vt:lpstr>
      <vt:lpstr>384.48x8</vt:lpstr>
      <vt:lpstr>384.48x8H</vt:lpstr>
      <vt:lpstr>384.32x12</vt:lpstr>
      <vt:lpstr>384.24x16</vt:lpstr>
      <vt:lpstr>384.16x24</vt:lpstr>
      <vt:lpstr>384.12x32</vt:lpstr>
      <vt:lpstr>384.8x48</vt:lpstr>
      <vt:lpstr>96.2x8</vt:lpstr>
      <vt:lpstr>100.2x8</vt:lpstr>
      <vt:lpstr>96.3x6</vt:lpstr>
      <vt:lpstr>100.3x6</vt:lpstr>
      <vt:lpstr>96.5x4</vt:lpstr>
      <vt:lpstr>100.5x4</vt:lpstr>
      <vt:lpstr>96.7x3</vt:lpstr>
      <vt:lpstr>100.7x3</vt:lpstr>
      <vt:lpstr>96.11x2</vt:lpstr>
      <vt:lpstr>100.11x2</vt:lpstr>
      <vt:lpstr>384.23x4</vt:lpstr>
      <vt:lpstr>384.47x2</vt:lpstr>
      <vt:lpstr>'96.48X2'!Print_Area</vt:lpstr>
    </vt:vector>
  </TitlesOfParts>
  <Company>QIAGEN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Quellhorst</dc:creator>
  <cp:lastModifiedBy>George J. Quellhorst - QIAGEN</cp:lastModifiedBy>
  <cp:lastPrinted>2018-08-30T13:50:53Z</cp:lastPrinted>
  <dcterms:created xsi:type="dcterms:W3CDTF">2014-01-22T21:54:32Z</dcterms:created>
  <dcterms:modified xsi:type="dcterms:W3CDTF">2020-06-02T12:21:52Z</dcterms:modified>
</cp:coreProperties>
</file>